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ska_Dorota\Documents\4. PRZETARGI INWESTYCJE MIASTA\ul. Cmentarna\7. Postępowanie WIR.271.6.2025\"/>
    </mc:Choice>
  </mc:AlternateContent>
  <xr:revisionPtr revIDLastSave="0" documentId="13_ncr:1_{8D5F4ECE-0FBF-4047-A93C-82D96076A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H5" i="1" l="1"/>
  <c r="H6" i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H20" i="1"/>
  <c r="I20" i="1" s="1"/>
  <c r="H21" i="1"/>
  <c r="I21" i="1" s="1"/>
  <c r="H22" i="1"/>
  <c r="I22" i="1" s="1"/>
  <c r="H23" i="1"/>
  <c r="I23" i="1" s="1"/>
  <c r="H24" i="1"/>
  <c r="H25" i="1"/>
  <c r="I25" i="1" s="1"/>
  <c r="H26" i="1"/>
  <c r="I26" i="1" s="1"/>
  <c r="H27" i="1"/>
  <c r="I27" i="1" s="1"/>
  <c r="H28" i="1"/>
  <c r="I28" i="1" s="1"/>
  <c r="H30" i="1"/>
  <c r="I30" i="1" s="1"/>
  <c r="H31" i="1"/>
  <c r="I31" i="1" s="1"/>
  <c r="H32" i="1"/>
  <c r="H33" i="1"/>
  <c r="I33" i="1" s="1"/>
  <c r="H34" i="1"/>
  <c r="I34" i="1" s="1"/>
  <c r="H35" i="1"/>
  <c r="I35" i="1" s="1"/>
  <c r="H36" i="1"/>
  <c r="I36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H58" i="1"/>
  <c r="I58" i="1" s="1"/>
  <c r="H59" i="1"/>
  <c r="I59" i="1" s="1"/>
  <c r="H60" i="1"/>
  <c r="I60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4" i="1"/>
  <c r="I4" i="1" s="1"/>
  <c r="I5" i="1"/>
  <c r="I6" i="1"/>
  <c r="I19" i="1"/>
  <c r="I24" i="1"/>
  <c r="I32" i="1"/>
  <c r="I45" i="1"/>
  <c r="I57" i="1"/>
  <c r="I116" i="1" l="1"/>
  <c r="H116" i="1"/>
  <c r="I117" i="1" l="1"/>
  <c r="I118" i="1" s="1"/>
  <c r="H117" i="1"/>
  <c r="H118" i="1" s="1"/>
</calcChain>
</file>

<file path=xl/sharedStrings.xml><?xml version="1.0" encoding="utf-8"?>
<sst xmlns="http://schemas.openxmlformats.org/spreadsheetml/2006/main" count="449" uniqueCount="293">
  <si>
    <t>Opis i wyliczenia</t>
  </si>
  <si>
    <t>Razem</t>
  </si>
  <si>
    <t>Roboty przygotowawcze i rozbiórkowe</t>
  </si>
  <si>
    <t>Wycena indy- widualna</t>
  </si>
  <si>
    <t>Konstrukcja drogi</t>
  </si>
  <si>
    <t>Wycena włas na</t>
  </si>
  <si>
    <t>Przebudowa dróg gminnych ulicy Cmentarnej i części ulicy Bolesława Chrobrego;</t>
  </si>
  <si>
    <t xml:space="preserve">cena jednostkowa netto </t>
  </si>
  <si>
    <t>wartość netto</t>
  </si>
  <si>
    <t xml:space="preserve">cena brutto </t>
  </si>
  <si>
    <t>SUMA</t>
  </si>
  <si>
    <r>
      <rPr>
        <sz val="11"/>
        <rFont val="Calibri"/>
        <family val="2"/>
        <charset val="238"/>
        <scheme val="minor"/>
      </rPr>
      <t>KNR 2-18
0315-04</t>
    </r>
  </si>
  <si>
    <r>
      <rPr>
        <sz val="11"/>
        <rFont val="Calibri"/>
        <family val="2"/>
        <charset val="238"/>
        <scheme val="minor"/>
      </rPr>
      <t>KNR-W 2-02
2106-04</t>
    </r>
  </si>
  <si>
    <r>
      <rPr>
        <sz val="11"/>
        <rFont val="Calibri"/>
        <family val="2"/>
        <charset val="238"/>
        <scheme val="minor"/>
      </rPr>
      <t>KNR 2-01
0702-04</t>
    </r>
  </si>
  <si>
    <r>
      <rPr>
        <sz val="11"/>
        <rFont val="Calibri"/>
        <family val="2"/>
        <charset val="238"/>
        <scheme val="minor"/>
      </rPr>
      <t>KNR 5-10
0301-01</t>
    </r>
  </si>
  <si>
    <r>
      <rPr>
        <sz val="11"/>
        <rFont val="Calibri"/>
        <family val="2"/>
        <charset val="238"/>
        <scheme val="minor"/>
      </rPr>
      <t>KNR 5-10
0303-01
analogia</t>
    </r>
  </si>
  <si>
    <r>
      <rPr>
        <sz val="11"/>
        <rFont val="Calibri"/>
        <family val="2"/>
        <charset val="238"/>
        <scheme val="minor"/>
      </rPr>
      <t>KNR 2-01
0705-04
analogia</t>
    </r>
  </si>
  <si>
    <t>Podstawa</t>
  </si>
  <si>
    <t>km</t>
  </si>
  <si>
    <r>
      <rPr>
        <vertAlign val="subscript"/>
        <sz val="11"/>
        <rFont val="Calibri"/>
        <family val="2"/>
        <charset val="238"/>
        <scheme val="minor"/>
      </rPr>
      <t>m</t>
    </r>
    <r>
      <rPr>
        <sz val="11"/>
        <rFont val="Calibri"/>
        <family val="2"/>
        <charset val="238"/>
        <scheme val="minor"/>
      </rPr>
      <t>2</t>
    </r>
  </si>
  <si>
    <t>szt</t>
  </si>
  <si>
    <t xml:space="preserve">szt drzew </t>
  </si>
  <si>
    <t>m</t>
  </si>
  <si>
    <r>
      <rPr>
        <vertAlign val="subscript"/>
        <sz val="11"/>
        <rFont val="Calibri"/>
        <family val="2"/>
        <charset val="238"/>
        <scheme val="minor"/>
      </rPr>
      <t>m</t>
    </r>
    <r>
      <rPr>
        <sz val="11"/>
        <rFont val="Calibri"/>
        <family val="2"/>
        <charset val="238"/>
        <scheme val="minor"/>
      </rPr>
      <t>3</t>
    </r>
  </si>
  <si>
    <r>
      <rPr>
        <vertAlign val="subscript"/>
        <sz val="11"/>
        <rFont val="Calibri"/>
        <family val="2"/>
        <charset val="238"/>
        <scheme val="minor"/>
      </rPr>
      <t>m</t>
    </r>
    <r>
      <rPr>
        <sz val="11"/>
        <rFont val="Calibri"/>
        <family val="2"/>
        <charset val="238"/>
        <scheme val="minor"/>
      </rPr>
      <t xml:space="preserve">3
</t>
    </r>
  </si>
  <si>
    <r>
      <rPr>
        <vertAlign val="subscript"/>
        <sz val="11"/>
        <rFont val="Calibri"/>
        <family val="2"/>
        <charset val="238"/>
        <scheme val="minor"/>
      </rPr>
      <t>m</t>
    </r>
    <r>
      <rPr>
        <sz val="11"/>
        <rFont val="Calibri"/>
        <family val="2"/>
        <charset val="238"/>
        <scheme val="minor"/>
      </rPr>
      <t xml:space="preserve">2
</t>
    </r>
  </si>
  <si>
    <t>m2</t>
  </si>
  <si>
    <t>m3</t>
  </si>
  <si>
    <t>Kalkulacja własna</t>
  </si>
  <si>
    <t>Opracowanie graficznie, wykonanie, dostawa i montaż tablicy informacyjnej RFRD;</t>
  </si>
  <si>
    <t>Rozebranie krawężników betonowych z ławą betonową</t>
  </si>
  <si>
    <t>Rozebranie obrzeży betonowych z ławą betonową</t>
  </si>
  <si>
    <t>Studnia rewizyjna PP (PEHD) 415 teleskopowa z pokrywą DN250</t>
  </si>
  <si>
    <t>Przecisk rurą stalową  o średnicy 400mm dla kanału Kd300</t>
  </si>
  <si>
    <t xml:space="preserve">Podłoża z materiałów sypkich kanały rurowe - podsypka 20cmi obsypka 20cm
</t>
  </si>
  <si>
    <t>Spusty PVC rynien 110m z czyszczakami i kolanami do wpięcia w kd 200</t>
  </si>
  <si>
    <t>Obrzeża betonowe 30x8</t>
  </si>
  <si>
    <t>Regulacja pionowa pokryw studni telekomunikacyjnych i elektroenergetycznych z wymianą ram i pokryw</t>
  </si>
  <si>
    <t>Regulacja włazów kanałowych studni rewizyjnych kanalizacji sanitarnej i deszczo- wej z wymianą włazów na nowe D400 kN,</t>
  </si>
  <si>
    <t>Remont - przemurowanie fragmentu cokołu ogrodzenia</t>
  </si>
  <si>
    <t>Ustawienie ławek wg projektu, w miejscach ustalonych przez Inwestora</t>
  </si>
  <si>
    <t>Montaż koszy na śmieci wg projektu, w miejscach ustalonych przez Inwestora</t>
  </si>
  <si>
    <t>Układanie rury RHDPE 40/3,7 mm w wykopie</t>
  </si>
  <si>
    <t>Odwiezienie  gruntu z korytowania</t>
  </si>
  <si>
    <t>Rozebranie cokołu ogrodzenia wraz z fundamentem, od drzewa do zakładu pogrze- bowego</t>
  </si>
  <si>
    <t>Rozebranie fragmentów muru betonowego z fundamentem na działce 86/1</t>
  </si>
  <si>
    <t>Ułożenie rur osłonowych dwudzielnych z PCV na istniejących kablach elektroenere- tycznych, z PVC, rury o średnicy 110mm niebieskie w miejscach skrzyżowań i zbli- żeń z elementami przebudowywanej kanalizacji deszczowej</t>
  </si>
  <si>
    <t>Sadzenie drzew wg Decyzji Starostwa Złotoryja</t>
  </si>
  <si>
    <t xml:space="preserve">Rezerwa </t>
  </si>
  <si>
    <t>x</t>
  </si>
  <si>
    <t>Lp,</t>
  </si>
  <si>
    <t>j,m,</t>
  </si>
  <si>
    <t>1
d,1</t>
  </si>
  <si>
    <t>D- 1,01,01</t>
  </si>
  <si>
    <t>Roboty pomiarowe przy liniowych robotach ziemnych - trasa drogi w terenie równin- nym, Geodezyjna mapa powykonawcza,</t>
  </si>
  <si>
    <t>2
d,1</t>
  </si>
  <si>
    <t>D- 1,02,01</t>
  </si>
  <si>
    <t>Ręczne ścinanie i karczowanie zagajników gęstych z wywozem i utylizacją,</t>
  </si>
  <si>
    <t>3
d,1</t>
  </si>
  <si>
    <t xml:space="preserve">Wycinka drzew  i karczowanie pniaków wg Decyzji Starostwa z zagospodarowa- niem drewna z wycinki, 10szt + 1szt, jabłoń </t>
  </si>
  <si>
    <t>4
d,1</t>
  </si>
  <si>
    <t>Pielęgnacja drzew, Podcinanie konarów i gałęzi,</t>
  </si>
  <si>
    <t>5
d,1</t>
  </si>
  <si>
    <t>D- 1,02,04</t>
  </si>
  <si>
    <t>Rozebranie chodnika z kostki betonowej, Czyszczenie, układanie na palety, Trans- port na terenie Złotoryi w miejsce wskazane przez Inwestora</t>
  </si>
  <si>
    <t>6
d,1</t>
  </si>
  <si>
    <t>7
d,1</t>
  </si>
  <si>
    <t>8
d,1</t>
  </si>
  <si>
    <t>9
d,1</t>
  </si>
  <si>
    <t>Rozbiórka ogrodzenia stalowego segmentowego wys, 1,5m, od drzewa do zakładu pogrzebowego, Eementy ogrodzenia w  dyspozycji Inwestora,</t>
  </si>
  <si>
    <t>10
d,1</t>
  </si>
  <si>
    <t>11
d,1</t>
  </si>
  <si>
    <t>Rozebranie płyty żelbetowej i górnej części ścian nieczynnego zbiornika wody na działce 86/1,</t>
  </si>
  <si>
    <t>12
d,1</t>
  </si>
  <si>
    <t>Zasypanie zbiornika pospółką, zagęszczenie warstwami,</t>
  </si>
  <si>
    <t>13
d,1</t>
  </si>
  <si>
    <t>Wywiezienie gruzu z terenu rozbiórki , Odwóz  na składowisko odpadów, Stara- niem i na koszt Wykonawcy,</t>
  </si>
  <si>
    <t>14
d,1</t>
  </si>
  <si>
    <t>Rozebranie nawierzchni z brukowca, Oczyszczenie, przekazanie do dyspozycji In- westora z przewozem na terenie Złotoryi, Przy dolnej części cmentarza i zjazd do MOPS,</t>
  </si>
  <si>
    <t>15
d,1</t>
  </si>
  <si>
    <t xml:space="preserve">Rozebranie nawierzchni bitumicznej grub, 5-7cm ul, Cmentarnej od ronda do bra- my cmentarnej, na działce 86/1 i przy bramie nowego cmentarza  </t>
  </si>
  <si>
    <t>16
d,1</t>
  </si>
  <si>
    <t>Wywiezienie gruzu bitumicznego , Odwóz  na składowisko odpadów, Staraniem i na koszt Wykonawcy,</t>
  </si>
  <si>
    <t>17
d,1</t>
  </si>
  <si>
    <t>D- 5,03,11a</t>
  </si>
  <si>
    <t>Frezowanie - mechaniczna rozbiórka nawierzchni bitumicznej jezdni ul, Chrobrego o gr, 4 cm, Oczyszczenie jezdni po frezowaniu,</t>
  </si>
  <si>
    <t>18
d,1</t>
  </si>
  <si>
    <t>Frezowanie - wyrównanie nawierzchni bitumicznej jezdni wzdłuż muru cmentarne- go, o gr, 1-2 cm cm, Oczyszczenie jezdni po frezowaniu,</t>
  </si>
  <si>
    <t>19
d,1</t>
  </si>
  <si>
    <t>kalk,własna</t>
  </si>
  <si>
    <t>Odwiezienie destruktu z frezowania na drogę tymczasową i w miejsce wskazane przez  Inwestora, Odległość do 5 km,</t>
  </si>
  <si>
    <t>20
d,1</t>
  </si>
  <si>
    <t>Rozebranie podbudowy z brukowca pod rozebraną istniejącą nawierzchnią bitumi- czną, Od ronda do bramy cmentarnej i poszerzenie ul, Chrobrego,</t>
  </si>
  <si>
    <t>21
d,1</t>
  </si>
  <si>
    <t>Rozebranie podbudowy tłuczniowej grub, 15-20 cm pod rozebraną istniejącą nawie rzchnią brukowcową i bitumiczną, Poszerzenia ul, Chrobrego, jezdnia i zjazd przy nowej części cmentarza,</t>
  </si>
  <si>
    <t>22
d,1</t>
  </si>
  <si>
    <t>Rozebranie podbudowy tłuczniowej grub, 5 -20 cm pod rozebraną istniejącą nawie- rzchnią  bitumiczną, Miejsca postojowe na działce 86/1
626</t>
  </si>
  <si>
    <t>23
d,1</t>
  </si>
  <si>
    <t>Wywiezienie gruzu kamiennego z terenu rozbiórki , Odwóz  na składowisko odpa- dów, Staraniem i na koszt Wykonawcy,</t>
  </si>
  <si>
    <t>24
d,1</t>
  </si>
  <si>
    <t>D- 2,01,01
D-2,00,01
D-4,01,01</t>
  </si>
  <si>
    <t>Wykonanie koryta głęb, 15 cm i zniwelowanie załamania nielwety,  pod konstrukcję tymczasowej drogi w ramach czasowej organizacji ruchu, Rozplantowanie urobku na przyległym terenie</t>
  </si>
  <si>
    <t>25
d,1</t>
  </si>
  <si>
    <t>D- 4,04,00 D-04,04,02</t>
  </si>
  <si>
    <t>Droga tymczasowa Nawierzchnia grub, 15 cm  z kruszywa łamanego z rozbiórki, Zaklinowanie nawierzchni destruktem bitumicznym z frezowania warstwą grub, 2cm ,</t>
  </si>
  <si>
    <t>Roboty ziemne,</t>
  </si>
  <si>
    <t>26
d,2</t>
  </si>
  <si>
    <t>Wykonanie koryta pod konstrukcję  poszerzeń jezdni,   Roboty ziemne wykonywa- ne koparkami podsiębiernymi   w gruncie kat, IV, UL, Chrobrego i Cmentarna wzdłuz muru,</t>
  </si>
  <si>
    <t>27
d,2</t>
  </si>
  <si>
    <t xml:space="preserve">Wykonanie koryta pod konstrukcję jezdni, Od ronda do bramy cmentarneji i przy nowym cmentarzu, Roboty ziemne wykonywane koparkami podsiębiernymi   w gru- ncie kat, IV,
</t>
  </si>
  <si>
    <t>28
d,2</t>
  </si>
  <si>
    <t xml:space="preserve">Wykonanie koryta pod konstrukcję chodników, Roboty ziemne wykonywane kopar- kami podsiębiernymi   w gruncie kat, IV
</t>
  </si>
  <si>
    <t>29
d,2</t>
  </si>
  <si>
    <t xml:space="preserve">Wykonanie koryta pod konstrukcję miejsc postojowych na działce 86/1 i zjazdów na działce 86/1, Roboty ziemne wykonywane koparkami podsiębiernymi   w grun- cie kat, IV
</t>
  </si>
  <si>
    <t>30
d,2</t>
  </si>
  <si>
    <t>Wykonanie koryta pod konstrukcję miejsc postojowych na działacxh 72/2 i 72/1, Ro boty ziemne wykonywane koparkami podsiębiernymi   w gruncie kat, IV</t>
  </si>
  <si>
    <t>31
d,2</t>
  </si>
  <si>
    <t>Wykonanie koryta pod konstrukcję zjazdów na działkach 68, 72/2, 72/ 1, Roboty ziemne wykonywane koparkami podsiębiernymi   w gruncie kat, IV</t>
  </si>
  <si>
    <t>32
d,2</t>
  </si>
  <si>
    <t>D- 2,00,01 D-02,01,01</t>
  </si>
  <si>
    <t>Kanalizacja deszczowa,</t>
  </si>
  <si>
    <t>33
d,3</t>
  </si>
  <si>
    <t>D- 2,01,01
D-2,00,01</t>
  </si>
  <si>
    <t xml:space="preserve">Roboty ziemne pod kanalizację, pod system rozsączjący i pod drenaż, wykonywa- ne koparkami podsiębiernymi  w ilości 90%  całości, w gruncie kat, IV z transpor- tem urobku samochodami samowyładowczymi , </t>
  </si>
  <si>
    <t>34
d,3</t>
  </si>
  <si>
    <t xml:space="preserve">Roboty ziemne pod kanalizację wykonywane ręcznie w ilości 10% całości, w grun- cie kat, IV, </t>
  </si>
  <si>
    <t>35
d,3</t>
  </si>
  <si>
    <t xml:space="preserve">Rozebranie istniejących studzienek ściekowych,
</t>
  </si>
  <si>
    <t>36
d,3</t>
  </si>
  <si>
    <t xml:space="preserve">Rozebranie istniejących przyłączy kd160 i kd 200 wg projektu,
</t>
  </si>
  <si>
    <t>37
d,3</t>
  </si>
  <si>
    <t>KNNR 5
0705-01    D-
01,03,02a</t>
  </si>
  <si>
    <t>38
d,3</t>
  </si>
  <si>
    <t>D- 3,02,01c</t>
  </si>
  <si>
    <t xml:space="preserve">Studnia rewizyjna z gotowych elementów betonowa o śr,800 mm, z pokrywą żelbe- tową i z włazem żeliwnym DN400
</t>
  </si>
  <si>
    <t>szt,</t>
  </si>
  <si>
    <t>39
d,3</t>
  </si>
  <si>
    <t>Studnia rewizyjna z gotowych elementów betonowa o śr,800 mm, z pokrywą żelbe- tową i z włazem ażurowym-wpustem żeliwnym DN400</t>
  </si>
  <si>
    <t>40
d,3</t>
  </si>
  <si>
    <t>41
d,3</t>
  </si>
  <si>
    <t>D- 3,02,01 D-3,02,01d</t>
  </si>
  <si>
    <t>Studzienkia ściekowa z gotowych elementów betonowa o śr,500 mm z osadnikiem bez syfonu, z wpustemi DN 400kN, z zawiasem i zamkiem</t>
  </si>
  <si>
    <t>42
d,3</t>
  </si>
  <si>
    <t>Przestawienie istn,studzienki ściekowej Kr0  o śr,500 mm z osadnikiem bez syfonu, z wpustemi DN 400kN, z zawiasem i zamkiem</t>
  </si>
  <si>
    <t>43
d,3</t>
  </si>
  <si>
    <t>44
d,3</t>
  </si>
  <si>
    <t>D- 3,02,01</t>
  </si>
  <si>
    <t>45
d,3</t>
  </si>
  <si>
    <t>D- 3,02,01a</t>
  </si>
  <si>
    <t>Kanał  kd300 PP (PEHD, HDPE),  SN8, z rur łączonych na wcisk,</t>
  </si>
  <si>
    <t>46
d,3</t>
  </si>
  <si>
    <t>Kanał rozsączający kd300 PP (PEHD, HDPE),  SN8, z rur łączonych na wcisk, per- forowany 100% obwodu,</t>
  </si>
  <si>
    <t>47
d,3</t>
  </si>
  <si>
    <t>Warstwa rozączająca ze żwiru filtracyjnego,</t>
  </si>
  <si>
    <t>48
d,3</t>
  </si>
  <si>
    <t>Przyłącza, Kanały z rur PP(HDPE, PEHD), SN8, łączonych na wcisk o śr, zewn,200 mm,</t>
  </si>
  <si>
    <t>49
d,3</t>
  </si>
  <si>
    <t>50
d,3</t>
  </si>
  <si>
    <t>D- 3,03,01</t>
  </si>
  <si>
    <t>Drenaż, Rura drenarska karbowana o średnicy 100mm w otulinie z włókniny,</t>
  </si>
  <si>
    <t>51
d,3</t>
  </si>
  <si>
    <t xml:space="preserve">Zasypywanie wykopów pod studzienki i kanały pospólką drogową - ul, Cmentarna od ronda do bramy cmentarnej,
</t>
  </si>
  <si>
    <t>52
d,3</t>
  </si>
  <si>
    <t xml:space="preserve">Zasypywanie wykopów pod studzienki i kanały gruntem z odkładu, od K9 do wylotu,
</t>
  </si>
  <si>
    <t>53
d,3</t>
  </si>
  <si>
    <t xml:space="preserve">Zagęszczenie nasypów ubijakami mechanicznymi; grunty spoiste kat, III-IV
</t>
  </si>
  <si>
    <t>54
d,3</t>
  </si>
  <si>
    <t>D- 2,00,01
D-2,01,01</t>
  </si>
  <si>
    <t>Załadunek i wywiezienie nadmiaru gruntu, na wysypisko w miejsce ustalone przez Wykonawcę,</t>
  </si>
  <si>
    <t>55
d,3</t>
  </si>
  <si>
    <t>D- 3,01,03</t>
  </si>
  <si>
    <t>Mechaniczne oczyszczenie istniejącej kanalizacji deszczowej kd300,</t>
  </si>
  <si>
    <t>56
d,4</t>
  </si>
  <si>
    <t>D- 4,01,01</t>
  </si>
  <si>
    <t xml:space="preserve">Pofilowanie i zagęszenie podłoża pod warstwy konstrukcyjne drogi,
</t>
  </si>
  <si>
    <t>57
d,4</t>
  </si>
  <si>
    <t>D- 4,05,00
D- 4,05,01</t>
  </si>
  <si>
    <t>Podbudowa pomocnicza z gruntu stabilizowanego cementem z wytwórni, Rm=3, 5MPa, grubość 20cm, Jezdnia od ronda do bramy Cmentarnej i przy nowej części cmentarza, Wszystkie zjazdy,</t>
  </si>
  <si>
    <t>58
d,4</t>
  </si>
  <si>
    <t xml:space="preserve">Podbudowa pomocnicza z gruntu stabilizowanego cementem z wytwórni, Rm=3, 5MPa, grubość 15cm, Poszerzenie jezdni ul, Chrobrego i wzdłuz muru cmentarne- go,
</t>
  </si>
  <si>
    <t>59
d,4</t>
  </si>
  <si>
    <t>Podbudowa pomocnicza grub, 14 cm warstwa ulepszonego podłoża - nasyp z po- spółki, CBR&gt;20% ,MIejsca postojowe,</t>
  </si>
  <si>
    <t>60
d,4</t>
  </si>
  <si>
    <t>Podbudowa pomocnicza grub, 10 cm warstwa ulepszonego podłoża - nasyp z po- spółki, CBR&gt;20% ,Chodniki,</t>
  </si>
  <si>
    <t>61
d,4</t>
  </si>
  <si>
    <t>D- 8,01,01</t>
  </si>
  <si>
    <t>Ława betonowa C16/20 krawężników, ścieków, obrzeży wg rysunków przekrojów i progu zwalniajacego- grub, 15 cm,</t>
  </si>
  <si>
    <t>62
d,4</t>
  </si>
  <si>
    <t xml:space="preserve">Krawężniki betonowe ścięte  30x15 wystające, zaniżone, na płasko, Chodniki, jezd- nia,
</t>
  </si>
  <si>
    <t>63
d,4</t>
  </si>
  <si>
    <t>Krawężniki betonowe wtopione, proste 25x10, Jezdnia, zjazdy, miejsca postojowe,
ścianka oporowa, 462+398+12</t>
  </si>
  <si>
    <t>64
d,4</t>
  </si>
  <si>
    <t>D- 8,03,01</t>
  </si>
  <si>
    <t>65
d,4</t>
  </si>
  <si>
    <t>D- 8,05,03,</t>
  </si>
  <si>
    <t>Ścieki uliczne z kostki kamiennej 10 cm cięto-łupanej, 2 rzędy,</t>
  </si>
  <si>
    <t>66
d,4</t>
  </si>
  <si>
    <t>Podbudowa z kruszywa łamanego 0-31,5,  grub, 20cm,Jezdnia i zjazdy z nawierz- chnią polbruk,</t>
  </si>
  <si>
    <t>67
d,4</t>
  </si>
  <si>
    <t xml:space="preserve">Podbudowa z kruszywa łamanego 0-31,5 grub, 15cm, Chodniki
</t>
  </si>
  <si>
    <t>68
d,4</t>
  </si>
  <si>
    <t>Nawierzchnia  z kruszywa łamanego 0-31,5 grub, 15cm, z zamiałowaniem grysem 0-8mm, Zjazdy szutrowe,</t>
  </si>
  <si>
    <t>69
d,4</t>
  </si>
  <si>
    <t>D- 5,03,23a</t>
  </si>
  <si>
    <t>Nawierzchnia chodników z kostki brukowej betonowej holland  o grubości 6 cm - szarej, na podsypce cementowo-piaskowej gr, 3 cm, Chodniki,</t>
  </si>
  <si>
    <t>70
d,4</t>
  </si>
  <si>
    <t>Nawierzchnia chodnika i zjazdów z kostki brukowej betonowej holland  o grubości 8 cm - antracytowej, na podsypce cementowo-piaskowej gr, 3 cm,</t>
  </si>
  <si>
    <t>71
d,4</t>
  </si>
  <si>
    <t xml:space="preserve">Nawierzchnia chodników z kostki brukowej betonowej  o grubości 8 cm - szarej, na podsypce cementowo-piaskowej gr, 3 cm, Miejsca postojowe niepełnosprawnych kostka holland i próg zwalniający kostka z podwójnym przewiązaniem "kość" </t>
  </si>
  <si>
    <t>72
d,4</t>
  </si>
  <si>
    <t>D- 8,02,01a
Analogia</t>
  </si>
  <si>
    <t xml:space="preserve">Nawierzchnia miejsc postojowych  z szarych ażurowych płyt betonowych meba  o grubości 12 cm , na podsypce piaskowej gr, 3 cm, Wypełnienie płyt humusem, ob- sianie trawą,
</t>
  </si>
  <si>
    <t>73
d,4</t>
  </si>
  <si>
    <t>D- 5,03,05b</t>
  </si>
  <si>
    <t xml:space="preserve">Warstwa wiążąca asfaltowa  - grub,po zagęszcz, 5 cm, Beton asfaltowy AC16W dla KR1, Poszerzenie wzdłuz muru cmentarnego,
</t>
  </si>
  <si>
    <t>74
d,4</t>
  </si>
  <si>
    <t>D- 4,03,01</t>
  </si>
  <si>
    <t xml:space="preserve">Skropienie  podbudowy jezdni emulsją asfaltową szybkorozpadową 0,5kg/m2,
</t>
  </si>
  <si>
    <t>75
d,4</t>
  </si>
  <si>
    <t>D- 5,03,26i</t>
  </si>
  <si>
    <t xml:space="preserve">Siatka  cienka z włókna szklanego przeciwspękaniowa o wytrzymałosci min, 70kN/ m, wydłużenie do 3%, Siatka szer, 1,0m na połaczeniu istn, jezdni z poszerzeniem
</t>
  </si>
  <si>
    <t>76
d,4</t>
  </si>
  <si>
    <t xml:space="preserve">Warstwa wiążąca asfaltowa  - grub,po zagęszcz, 4 cm, Beton asfaltowy AC11W dla KR1-2, Ul, Chrobrego i wzdłuż muru cmentarnego,
</t>
  </si>
  <si>
    <t>77
d,4</t>
  </si>
  <si>
    <t xml:space="preserve">Warstwa wyrównawczo-klinująca asfaltowa  - grub,po zagęszcz, 3 cm, Beton asfal- towy AC11W dla KR1-2, Ul, Chrobrego odcinek o garaży dł, 55m i szer, 3,0m,
</t>
  </si>
  <si>
    <t>78
d,4</t>
  </si>
  <si>
    <t xml:space="preserve">Warstwa wiążąca asfaltowa  - grub,po zagęszcz, 5 cm, Beton asfaltowy AC11W  dla KR1-2, Ul, Cmentarna od ronda do bramy cmentarnej i przy nowej części cmen- tarza
</t>
  </si>
  <si>
    <t>79
d,4</t>
  </si>
  <si>
    <t>D- 3,02,01b</t>
  </si>
  <si>
    <t>80
d,4</t>
  </si>
  <si>
    <t>81
d,4</t>
  </si>
  <si>
    <t>Regulacja pionowa skrzynek zaworów wodociągowych i gazowych,</t>
  </si>
  <si>
    <t>82
d,4</t>
  </si>
  <si>
    <t xml:space="preserve">Skropienie  warstwy wiążącej emulsją asfaltową szybkorozpadową 0,5kg/m2, Jezd- nia, zjazdy,
</t>
  </si>
  <si>
    <t>83
d,4</t>
  </si>
  <si>
    <t>D- 5,03,05a</t>
  </si>
  <si>
    <t xml:space="preserve">Nawierzchnia jezdni  z mieszanek mineralno-bitumicznych grysowo-żwirowych - wa rstwa ścieralna asfaltowa - grub,po zagęszcz, 4cm wg WT-1 i WT-2, AC11S dla KR1-2,
</t>
  </si>
  <si>
    <t>Stała organizacja ruchu drogowego, Elementy bezpieczeństwa ruchu</t>
  </si>
  <si>
    <t>84
d,5</t>
  </si>
  <si>
    <t>D- 1,02,04
D- 7,02,01</t>
  </si>
  <si>
    <t>Demontaż znaków wraz ze słupkami,  Znaki i słupki do dyspozycji Inwestora</t>
  </si>
  <si>
    <t>85
d,5</t>
  </si>
  <si>
    <t>D- 7,02,01</t>
  </si>
  <si>
    <t>Słupki do znaków drogowych małych z rur stalowych ocynkowanych o śr, zewn, 50 mm - 23 szt, Słupki do znaków aktywnych D-6 z rur stalowych ocynkowanych o śr, zewn, 70 mm - 2szt,  Słupki osadzone w gruncie, zastabilizowane betonem,</t>
  </si>
  <si>
    <t>86
d,5</t>
  </si>
  <si>
    <t xml:space="preserve">Znaki drogowe małe  z folią odblaskową  typ 2 wg projektu stałej organizacji ruchu,
</t>
  </si>
  <si>
    <t>87
d,5</t>
  </si>
  <si>
    <t>Znaki drogowe D-6  aktywne, z zasilaniem solarnym,</t>
  </si>
  <si>
    <t>88
d,5</t>
  </si>
  <si>
    <t>D- 8,07,1b</t>
  </si>
  <si>
    <t>Próg zwalniający wyspowy 1800x2000x65 x 1 szt, z tworzywa sztucznego, czteroe- lementowy, czerwony, z białymi odblaskowymi elementami najazdowymi,   Pojedyn czy,</t>
  </si>
  <si>
    <t>kpl,</t>
  </si>
  <si>
    <t>89
d,5</t>
  </si>
  <si>
    <t xml:space="preserve">Słupki przeszkodowe wys, 1,2m  z rur stalowych ocynkowanych o śr, zewn, 50 mm osadzone w gruncie, umocnione betonem, kolor czarny,
</t>
  </si>
  <si>
    <t>90
d,5</t>
  </si>
  <si>
    <t>D- 7,06,02b</t>
  </si>
  <si>
    <t>Balustrada  stalowa ocynkowana, kolor żółty, Posadowienie słupków, umocnione betonem,</t>
  </si>
  <si>
    <t>91
d,5</t>
  </si>
  <si>
    <t>D- 7,06,03</t>
  </si>
  <si>
    <t>Ogrodzenie stalowe segmentowe od budynku Cmentarna 4 do drzewa,, Naprawa, uzupełnienie brakujących elementów, czyszczenie, odrdzewianie, gruntowanie, ma- lowanie, Kolor antracyt,</t>
  </si>
  <si>
    <t>92
d,5</t>
  </si>
  <si>
    <t>D- 10,01,01a</t>
  </si>
  <si>
    <t>93
d,5</t>
  </si>
  <si>
    <t>D- 7,01,01b</t>
  </si>
  <si>
    <t>Oznakowanie poziome grubowarstwowe gładkie, chemoutwardzalne, odblaskowe, grub, 2-3mm wg projektu stałej organizacji ruchu, Oznakowanie białe i niebieskie miejsc postojowych niepełnosprawnych, postojowych,</t>
  </si>
  <si>
    <t>Zadrzewienie, Mała architektura, Zieleń</t>
  </si>
  <si>
    <t>94
d,6</t>
  </si>
  <si>
    <t>95
d,6</t>
  </si>
  <si>
    <t>96
d,6</t>
  </si>
  <si>
    <t>Ustawienie stojaka rowerowego,</t>
  </si>
  <si>
    <t>97
d,6</t>
  </si>
  <si>
    <t>D- 9,01,02</t>
  </si>
  <si>
    <t>98
d,6</t>
  </si>
  <si>
    <t>D- 9,01,01,</t>
  </si>
  <si>
    <t>Zruszenie gruntu, dostarczenie i rozścielenie  ziemi urodzajnej  - 1145m2, grub, 10 cm</t>
  </si>
  <si>
    <t>99
d,6</t>
  </si>
  <si>
    <t>Wykonanie trawników dywanowych siewem  na gruncie kat,II z nawożeniem</t>
  </si>
  <si>
    <t>100
d,6</t>
  </si>
  <si>
    <t>D- 6,03,01
D-4,04,02</t>
  </si>
  <si>
    <t>Wykonanie pobocza  grub,5cm z mieszanki bazaltowej 0-31,5 z zasypaniem mia- łem 0-8 grub, 1 cm, Ulica Chrobrego - fragment do garaży,
55*0,7*2</t>
  </si>
  <si>
    <t>101
d,6</t>
  </si>
  <si>
    <t>Hydranty pożarowe nadziemne o śr,100 mm, Przestawienie hydrantu wg uzgodnienia RPK Złotoryja</t>
  </si>
  <si>
    <t>102
d,6</t>
  </si>
  <si>
    <t>Gzymsy, pasy i nakrywy zewn, blokowe o przekroju elementów do 0,06 m2, Uupeł- nienie brakujących zwieńczeń muru, Płyty z piaskowca cięto-łupane dł, 50-70cm, szer, 55cm, grubość 10cm na zaprawie cem-piaskowej,</t>
  </si>
  <si>
    <t>103
d,6</t>
  </si>
  <si>
    <t>Kopanie koparkami podsiębiernymi rowów dla kabli o głębok,do 0,6 m i szer,dna do 0,4 m w gruncie kat, III-IV</t>
  </si>
  <si>
    <t>104
d,6</t>
  </si>
  <si>
    <t>Nasypanie warstwy piasku grub, 0,1 m na dno rowu kablowego o szer,do 0,4 m</t>
  </si>
  <si>
    <t>105
d,6</t>
  </si>
  <si>
    <t>106
d,6</t>
  </si>
  <si>
    <t>Mechaniczne zasypywanie rowów pospółką z zagęszczeniem dla kabli o głębok,do 0,6 m i szer,dna do 0,4 m w gruncie kat, III-IV</t>
  </si>
  <si>
    <t>Razem - wartość kosztorysu drogowego</t>
  </si>
  <si>
    <t xml:space="preserve">UWAGA: Do Formularza ofertowego należy przyjąć wartość kostorysu drogowego + wartość kosztorysu oświetleniowego.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</si>
</sst>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1"/>
      <color rgb="FF9C0006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2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1" fontId="5" fillId="5" borderId="1" xfId="0" applyNumberFormat="1" applyFont="1" applyFill="1" applyBorder="1" applyAlignment="1">
      <alignment horizontal="center" vertical="center" shrinkToFi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1" fontId="1" fillId="6" borderId="1" xfId="1" applyNumberFormat="1" applyFill="1" applyBorder="1" applyAlignment="1">
      <alignment horizontal="center" vertical="center" shrinkToFit="1"/>
    </xf>
    <xf numFmtId="0" fontId="1" fillId="6" borderId="2" xfId="1" applyFill="1" applyBorder="1" applyAlignment="1">
      <alignment horizontal="center" vertical="top" wrapText="1"/>
    </xf>
    <xf numFmtId="0" fontId="1" fillId="6" borderId="3" xfId="1" applyFill="1" applyBorder="1" applyAlignment="1">
      <alignment horizontal="center" vertical="top" wrapText="1"/>
    </xf>
    <xf numFmtId="0" fontId="1" fillId="6" borderId="4" xfId="1" applyFill="1" applyBorder="1" applyAlignment="1">
      <alignment horizontal="center" vertical="top" wrapText="1"/>
    </xf>
    <xf numFmtId="0" fontId="1" fillId="6" borderId="1" xfId="1" applyFill="1" applyBorder="1" applyAlignment="1">
      <alignment horizontal="center" vertical="center" wrapText="1"/>
    </xf>
    <xf numFmtId="0" fontId="1" fillId="6" borderId="1" xfId="1" applyFill="1" applyBorder="1" applyAlignment="1">
      <alignment horizontal="left" vertical="top" wrapText="1"/>
    </xf>
    <xf numFmtId="4" fontId="1" fillId="6" borderId="1" xfId="1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 shrinkToFit="1"/>
    </xf>
  </cellXfs>
  <cellStyles count="2">
    <cellStyle name="Normalny" xfId="0" builtinId="0"/>
    <cellStyle name="Zły" xfId="1" builtinId="27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2388103</xdr:rowOff>
    </xdr:from>
    <xdr:ext cx="6184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184900" cy="0"/>
        </a:xfrm>
        <a:custGeom>
          <a:avLst/>
          <a:gdLst/>
          <a:ahLst/>
          <a:cxnLst/>
          <a:rect l="0" t="0" r="0" b="0"/>
          <a:pathLst>
            <a:path w="6184900">
              <a:moveTo>
                <a:pt x="0" y="0"/>
              </a:moveTo>
              <a:lnTo>
                <a:pt x="6184391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22"/>
  <sheetViews>
    <sheetView tabSelected="1" zoomScale="85" zoomScaleNormal="85" workbookViewId="0">
      <selection activeCell="C27" sqref="C27:D27"/>
    </sheetView>
  </sheetViews>
  <sheetFormatPr defaultRowHeight="12.75" x14ac:dyDescent="0.2"/>
  <cols>
    <col min="1" max="1" width="7.33203125" style="7" customWidth="1"/>
    <col min="2" max="2" width="15.83203125" style="7" customWidth="1"/>
    <col min="3" max="3" width="4.6640625" customWidth="1"/>
    <col min="4" max="4" width="46.6640625" customWidth="1"/>
    <col min="5" max="5" width="9.83203125" style="7" customWidth="1"/>
    <col min="6" max="6" width="9.83203125" style="23" customWidth="1"/>
    <col min="7" max="7" width="22.83203125" style="23" customWidth="1"/>
    <col min="8" max="9" width="14.83203125" style="23" customWidth="1"/>
  </cols>
  <sheetData>
    <row r="1" spans="1:9" ht="35.25" customHeight="1" x14ac:dyDescent="0.2">
      <c r="A1" s="18" t="s">
        <v>6</v>
      </c>
      <c r="B1" s="18"/>
      <c r="C1" s="18"/>
      <c r="D1" s="18"/>
      <c r="E1" s="18"/>
      <c r="F1" s="18"/>
      <c r="G1" s="18"/>
      <c r="H1" s="18"/>
      <c r="I1" s="18"/>
    </row>
    <row r="2" spans="1:9" ht="30" x14ac:dyDescent="0.2">
      <c r="A2" s="8" t="s">
        <v>50</v>
      </c>
      <c r="B2" s="8" t="s">
        <v>17</v>
      </c>
      <c r="C2" s="19" t="s">
        <v>0</v>
      </c>
      <c r="D2" s="19"/>
      <c r="E2" s="8" t="s">
        <v>51</v>
      </c>
      <c r="F2" s="20" t="s">
        <v>1</v>
      </c>
      <c r="G2" s="24" t="s">
        <v>7</v>
      </c>
      <c r="H2" s="24" t="s">
        <v>8</v>
      </c>
      <c r="I2" s="24" t="s">
        <v>9</v>
      </c>
    </row>
    <row r="3" spans="1:9" ht="15" customHeight="1" x14ac:dyDescent="0.2">
      <c r="A3" s="9">
        <v>1</v>
      </c>
      <c r="B3" s="47" t="s">
        <v>2</v>
      </c>
      <c r="C3" s="48"/>
      <c r="D3" s="48"/>
      <c r="E3" s="48"/>
      <c r="F3" s="48"/>
      <c r="G3" s="48"/>
      <c r="H3" s="48"/>
      <c r="I3" s="49"/>
    </row>
    <row r="4" spans="1:9" ht="51.75" customHeight="1" x14ac:dyDescent="0.2">
      <c r="A4" s="4" t="s">
        <v>52</v>
      </c>
      <c r="B4" s="3" t="s">
        <v>53</v>
      </c>
      <c r="C4" s="16" t="s">
        <v>54</v>
      </c>
      <c r="D4" s="17"/>
      <c r="E4" s="3" t="s">
        <v>18</v>
      </c>
      <c r="F4" s="21">
        <v>0.9</v>
      </c>
      <c r="G4" s="60"/>
      <c r="H4" s="60">
        <f>ROUND(F4*G4,2)</f>
        <v>0</v>
      </c>
      <c r="I4" s="60">
        <f>ROUND(H4*1.23,2)</f>
        <v>0</v>
      </c>
    </row>
    <row r="5" spans="1:9" ht="35.25" customHeight="1" x14ac:dyDescent="0.2">
      <c r="A5" s="4" t="s">
        <v>55</v>
      </c>
      <c r="B5" s="3" t="s">
        <v>56</v>
      </c>
      <c r="C5" s="16" t="s">
        <v>57</v>
      </c>
      <c r="D5" s="17"/>
      <c r="E5" s="3" t="s">
        <v>19</v>
      </c>
      <c r="F5" s="21">
        <v>20</v>
      </c>
      <c r="G5" s="60"/>
      <c r="H5" s="60">
        <f t="shared" ref="H5:H38" si="0">ROUND(F5*G5,2)</f>
        <v>0</v>
      </c>
      <c r="I5" s="60">
        <f t="shared" ref="I5:I36" si="1">ROUND(H5*1.23,2)</f>
        <v>0</v>
      </c>
    </row>
    <row r="6" spans="1:9" ht="51" customHeight="1" x14ac:dyDescent="0.2">
      <c r="A6" s="4" t="s">
        <v>58</v>
      </c>
      <c r="B6" s="3" t="s">
        <v>56</v>
      </c>
      <c r="C6" s="16" t="s">
        <v>59</v>
      </c>
      <c r="D6" s="17"/>
      <c r="E6" s="3" t="s">
        <v>20</v>
      </c>
      <c r="F6" s="21">
        <v>11</v>
      </c>
      <c r="G6" s="60"/>
      <c r="H6" s="60">
        <f t="shared" si="0"/>
        <v>0</v>
      </c>
      <c r="I6" s="60">
        <f t="shared" si="1"/>
        <v>0</v>
      </c>
    </row>
    <row r="7" spans="1:9" ht="30" customHeight="1" x14ac:dyDescent="0.2">
      <c r="A7" s="4" t="s">
        <v>60</v>
      </c>
      <c r="B7" s="3" t="s">
        <v>56</v>
      </c>
      <c r="C7" s="16" t="s">
        <v>61</v>
      </c>
      <c r="D7" s="17"/>
      <c r="E7" s="3" t="s">
        <v>21</v>
      </c>
      <c r="F7" s="21">
        <v>1</v>
      </c>
      <c r="G7" s="60"/>
      <c r="H7" s="60">
        <f t="shared" si="0"/>
        <v>0</v>
      </c>
      <c r="I7" s="60">
        <f t="shared" si="1"/>
        <v>0</v>
      </c>
    </row>
    <row r="8" spans="1:9" ht="61.5" customHeight="1" x14ac:dyDescent="0.2">
      <c r="A8" s="4" t="s">
        <v>62</v>
      </c>
      <c r="B8" s="3" t="s">
        <v>63</v>
      </c>
      <c r="C8" s="16" t="s">
        <v>64</v>
      </c>
      <c r="D8" s="17"/>
      <c r="E8" s="3" t="s">
        <v>19</v>
      </c>
      <c r="F8" s="21">
        <v>1060</v>
      </c>
      <c r="G8" s="60"/>
      <c r="H8" s="60">
        <f t="shared" si="0"/>
        <v>0</v>
      </c>
      <c r="I8" s="60">
        <f t="shared" si="1"/>
        <v>0</v>
      </c>
    </row>
    <row r="9" spans="1:9" ht="33.75" customHeight="1" x14ac:dyDescent="0.2">
      <c r="A9" s="4" t="s">
        <v>65</v>
      </c>
      <c r="B9" s="3" t="s">
        <v>63</v>
      </c>
      <c r="C9" s="16" t="s">
        <v>30</v>
      </c>
      <c r="D9" s="17"/>
      <c r="E9" s="3" t="s">
        <v>22</v>
      </c>
      <c r="F9" s="21">
        <v>710</v>
      </c>
      <c r="G9" s="60"/>
      <c r="H9" s="60">
        <f t="shared" si="0"/>
        <v>0</v>
      </c>
      <c r="I9" s="60">
        <f t="shared" si="1"/>
        <v>0</v>
      </c>
    </row>
    <row r="10" spans="1:9" ht="44.25" customHeight="1" x14ac:dyDescent="0.2">
      <c r="A10" s="4" t="s">
        <v>66</v>
      </c>
      <c r="B10" s="3" t="s">
        <v>63</v>
      </c>
      <c r="C10" s="16" t="s">
        <v>31</v>
      </c>
      <c r="D10" s="17"/>
      <c r="E10" s="3" t="s">
        <v>22</v>
      </c>
      <c r="F10" s="21">
        <v>1850</v>
      </c>
      <c r="G10" s="60"/>
      <c r="H10" s="60">
        <f t="shared" si="0"/>
        <v>0</v>
      </c>
      <c r="I10" s="60">
        <f t="shared" si="1"/>
        <v>0</v>
      </c>
    </row>
    <row r="11" spans="1:9" ht="34.5" customHeight="1" x14ac:dyDescent="0.2">
      <c r="A11" s="4" t="s">
        <v>67</v>
      </c>
      <c r="B11" s="3" t="s">
        <v>63</v>
      </c>
      <c r="C11" s="16" t="s">
        <v>45</v>
      </c>
      <c r="D11" s="17"/>
      <c r="E11" s="3" t="s">
        <v>23</v>
      </c>
      <c r="F11" s="21">
        <v>2</v>
      </c>
      <c r="G11" s="60"/>
      <c r="H11" s="60">
        <f t="shared" si="0"/>
        <v>0</v>
      </c>
      <c r="I11" s="60">
        <f t="shared" si="1"/>
        <v>0</v>
      </c>
    </row>
    <row r="12" spans="1:9" ht="64.5" customHeight="1" x14ac:dyDescent="0.2">
      <c r="A12" s="4" t="s">
        <v>68</v>
      </c>
      <c r="B12" s="3" t="s">
        <v>63</v>
      </c>
      <c r="C12" s="16" t="s">
        <v>69</v>
      </c>
      <c r="D12" s="17"/>
      <c r="E12" s="3" t="s">
        <v>19</v>
      </c>
      <c r="F12" s="21">
        <v>130</v>
      </c>
      <c r="G12" s="60"/>
      <c r="H12" s="60">
        <f t="shared" si="0"/>
        <v>0</v>
      </c>
      <c r="I12" s="60">
        <f t="shared" si="1"/>
        <v>0</v>
      </c>
    </row>
    <row r="13" spans="1:9" ht="54" customHeight="1" x14ac:dyDescent="0.2">
      <c r="A13" s="4" t="s">
        <v>70</v>
      </c>
      <c r="B13" s="3" t="s">
        <v>63</v>
      </c>
      <c r="C13" s="16" t="s">
        <v>44</v>
      </c>
      <c r="D13" s="17"/>
      <c r="E13" s="3" t="s">
        <v>23</v>
      </c>
      <c r="F13" s="21">
        <v>25</v>
      </c>
      <c r="G13" s="60"/>
      <c r="H13" s="60">
        <f t="shared" si="0"/>
        <v>0</v>
      </c>
      <c r="I13" s="60">
        <f t="shared" si="1"/>
        <v>0</v>
      </c>
    </row>
    <row r="14" spans="1:9" ht="49.5" customHeight="1" x14ac:dyDescent="0.2">
      <c r="A14" s="4" t="s">
        <v>71</v>
      </c>
      <c r="B14" s="3" t="s">
        <v>63</v>
      </c>
      <c r="C14" s="16" t="s">
        <v>72</v>
      </c>
      <c r="D14" s="17"/>
      <c r="E14" s="3" t="s">
        <v>23</v>
      </c>
      <c r="F14" s="21">
        <v>2</v>
      </c>
      <c r="G14" s="60"/>
      <c r="H14" s="60">
        <f t="shared" si="0"/>
        <v>0</v>
      </c>
      <c r="I14" s="60">
        <f t="shared" si="1"/>
        <v>0</v>
      </c>
    </row>
    <row r="15" spans="1:9" ht="30" customHeight="1" x14ac:dyDescent="0.2">
      <c r="A15" s="4" t="s">
        <v>73</v>
      </c>
      <c r="B15" s="3" t="s">
        <v>63</v>
      </c>
      <c r="C15" s="16" t="s">
        <v>74</v>
      </c>
      <c r="D15" s="17"/>
      <c r="E15" s="3" t="s">
        <v>23</v>
      </c>
      <c r="F15" s="21">
        <v>4.5</v>
      </c>
      <c r="G15" s="60"/>
      <c r="H15" s="60">
        <f t="shared" si="0"/>
        <v>0</v>
      </c>
      <c r="I15" s="60">
        <f t="shared" si="1"/>
        <v>0</v>
      </c>
    </row>
    <row r="16" spans="1:9" ht="52.5" customHeight="1" x14ac:dyDescent="0.2">
      <c r="A16" s="4" t="s">
        <v>75</v>
      </c>
      <c r="B16" s="3" t="s">
        <v>63</v>
      </c>
      <c r="C16" s="16" t="s">
        <v>76</v>
      </c>
      <c r="D16" s="17"/>
      <c r="E16" s="3" t="s">
        <v>23</v>
      </c>
      <c r="F16" s="21">
        <v>100</v>
      </c>
      <c r="G16" s="60"/>
      <c r="H16" s="60">
        <f t="shared" si="0"/>
        <v>0</v>
      </c>
      <c r="I16" s="60">
        <f t="shared" si="1"/>
        <v>0</v>
      </c>
    </row>
    <row r="17" spans="1:9" ht="69.75" customHeight="1" x14ac:dyDescent="0.2">
      <c r="A17" s="3" t="s">
        <v>77</v>
      </c>
      <c r="B17" s="3" t="s">
        <v>63</v>
      </c>
      <c r="C17" s="16" t="s">
        <v>78</v>
      </c>
      <c r="D17" s="17"/>
      <c r="E17" s="3" t="s">
        <v>19</v>
      </c>
      <c r="F17" s="21">
        <v>490</v>
      </c>
      <c r="G17" s="60"/>
      <c r="H17" s="60">
        <f t="shared" si="0"/>
        <v>0</v>
      </c>
      <c r="I17" s="60">
        <f t="shared" si="1"/>
        <v>0</v>
      </c>
    </row>
    <row r="18" spans="1:9" ht="69" customHeight="1" x14ac:dyDescent="0.2">
      <c r="A18" s="3" t="s">
        <v>79</v>
      </c>
      <c r="B18" s="3" t="s">
        <v>63</v>
      </c>
      <c r="C18" s="16" t="s">
        <v>80</v>
      </c>
      <c r="D18" s="16"/>
      <c r="E18" s="3" t="s">
        <v>19</v>
      </c>
      <c r="F18" s="21">
        <v>1700</v>
      </c>
      <c r="G18" s="60"/>
      <c r="H18" s="60">
        <f t="shared" si="0"/>
        <v>0</v>
      </c>
      <c r="I18" s="60">
        <f t="shared" si="1"/>
        <v>0</v>
      </c>
    </row>
    <row r="19" spans="1:9" ht="49.5" customHeight="1" x14ac:dyDescent="0.2">
      <c r="A19" s="3" t="s">
        <v>81</v>
      </c>
      <c r="B19" s="3" t="s">
        <v>63</v>
      </c>
      <c r="C19" s="16" t="s">
        <v>82</v>
      </c>
      <c r="D19" s="17"/>
      <c r="E19" s="3" t="s">
        <v>23</v>
      </c>
      <c r="F19" s="21">
        <v>105</v>
      </c>
      <c r="G19" s="60"/>
      <c r="H19" s="60">
        <f t="shared" si="0"/>
        <v>0</v>
      </c>
      <c r="I19" s="60">
        <f t="shared" si="1"/>
        <v>0</v>
      </c>
    </row>
    <row r="20" spans="1:9" ht="54" customHeight="1" x14ac:dyDescent="0.2">
      <c r="A20" s="3" t="s">
        <v>83</v>
      </c>
      <c r="B20" s="3" t="s">
        <v>84</v>
      </c>
      <c r="C20" s="16" t="s">
        <v>85</v>
      </c>
      <c r="D20" s="17"/>
      <c r="E20" s="3" t="s">
        <v>19</v>
      </c>
      <c r="F20" s="21">
        <v>250</v>
      </c>
      <c r="G20" s="60"/>
      <c r="H20" s="60">
        <f t="shared" si="0"/>
        <v>0</v>
      </c>
      <c r="I20" s="60">
        <f t="shared" si="1"/>
        <v>0</v>
      </c>
    </row>
    <row r="21" spans="1:9" ht="62.25" customHeight="1" x14ac:dyDescent="0.2">
      <c r="A21" s="3" t="s">
        <v>86</v>
      </c>
      <c r="B21" s="3" t="s">
        <v>84</v>
      </c>
      <c r="C21" s="16" t="s">
        <v>87</v>
      </c>
      <c r="D21" s="17"/>
      <c r="E21" s="3" t="s">
        <v>19</v>
      </c>
      <c r="F21" s="21">
        <v>1130</v>
      </c>
      <c r="G21" s="60"/>
      <c r="H21" s="60">
        <f t="shared" si="0"/>
        <v>0</v>
      </c>
      <c r="I21" s="60">
        <f t="shared" si="1"/>
        <v>0</v>
      </c>
    </row>
    <row r="22" spans="1:9" ht="51" customHeight="1" x14ac:dyDescent="0.2">
      <c r="A22" s="3" t="s">
        <v>88</v>
      </c>
      <c r="B22" s="3" t="s">
        <v>89</v>
      </c>
      <c r="C22" s="16" t="s">
        <v>90</v>
      </c>
      <c r="D22" s="17"/>
      <c r="E22" s="3" t="s">
        <v>23</v>
      </c>
      <c r="F22" s="21">
        <v>30</v>
      </c>
      <c r="G22" s="60"/>
      <c r="H22" s="60">
        <f t="shared" si="0"/>
        <v>0</v>
      </c>
      <c r="I22" s="60">
        <f t="shared" si="1"/>
        <v>0</v>
      </c>
    </row>
    <row r="23" spans="1:9" ht="63.75" customHeight="1" x14ac:dyDescent="0.2">
      <c r="A23" s="3" t="s">
        <v>91</v>
      </c>
      <c r="B23" s="3" t="s">
        <v>63</v>
      </c>
      <c r="C23" s="16" t="s">
        <v>92</v>
      </c>
      <c r="D23" s="17"/>
      <c r="E23" s="3" t="s">
        <v>19</v>
      </c>
      <c r="F23" s="21">
        <v>1025</v>
      </c>
      <c r="G23" s="60"/>
      <c r="H23" s="60">
        <f t="shared" si="0"/>
        <v>0</v>
      </c>
      <c r="I23" s="60">
        <f t="shared" si="1"/>
        <v>0</v>
      </c>
    </row>
    <row r="24" spans="1:9" ht="75" customHeight="1" x14ac:dyDescent="0.2">
      <c r="A24" s="3" t="s">
        <v>93</v>
      </c>
      <c r="B24" s="3" t="s">
        <v>63</v>
      </c>
      <c r="C24" s="16" t="s">
        <v>94</v>
      </c>
      <c r="D24" s="17"/>
      <c r="E24" s="3" t="s">
        <v>19</v>
      </c>
      <c r="F24" s="21">
        <v>580</v>
      </c>
      <c r="G24" s="60"/>
      <c r="H24" s="60">
        <f t="shared" si="0"/>
        <v>0</v>
      </c>
      <c r="I24" s="60">
        <f t="shared" si="1"/>
        <v>0</v>
      </c>
    </row>
    <row r="25" spans="1:9" ht="65.25" customHeight="1" x14ac:dyDescent="0.2">
      <c r="A25" s="3" t="s">
        <v>95</v>
      </c>
      <c r="B25" s="3" t="s">
        <v>63</v>
      </c>
      <c r="C25" s="17" t="s">
        <v>96</v>
      </c>
      <c r="D25" s="17"/>
      <c r="E25" s="3" t="s">
        <v>19</v>
      </c>
      <c r="F25" s="21">
        <v>630</v>
      </c>
      <c r="G25" s="60"/>
      <c r="H25" s="60">
        <f t="shared" si="0"/>
        <v>0</v>
      </c>
      <c r="I25" s="60">
        <f t="shared" si="1"/>
        <v>0</v>
      </c>
    </row>
    <row r="26" spans="1:9" ht="54.75" customHeight="1" x14ac:dyDescent="0.2">
      <c r="A26" s="3" t="s">
        <v>97</v>
      </c>
      <c r="B26" s="3" t="s">
        <v>63</v>
      </c>
      <c r="C26" s="16" t="s">
        <v>98</v>
      </c>
      <c r="D26" s="17"/>
      <c r="E26" s="3" t="s">
        <v>23</v>
      </c>
      <c r="F26" s="21">
        <v>280</v>
      </c>
      <c r="G26" s="60"/>
      <c r="H26" s="60">
        <f t="shared" si="0"/>
        <v>0</v>
      </c>
      <c r="I26" s="60">
        <f t="shared" si="1"/>
        <v>0</v>
      </c>
    </row>
    <row r="27" spans="1:9" ht="77.25" customHeight="1" x14ac:dyDescent="0.2">
      <c r="A27" s="3" t="s">
        <v>99</v>
      </c>
      <c r="B27" s="4" t="s">
        <v>100</v>
      </c>
      <c r="C27" s="16" t="s">
        <v>101</v>
      </c>
      <c r="D27" s="17"/>
      <c r="E27" s="3" t="s">
        <v>23</v>
      </c>
      <c r="F27" s="21">
        <v>140</v>
      </c>
      <c r="G27" s="60"/>
      <c r="H27" s="60">
        <f t="shared" si="0"/>
        <v>0</v>
      </c>
      <c r="I27" s="60">
        <f t="shared" si="1"/>
        <v>0</v>
      </c>
    </row>
    <row r="28" spans="1:9" ht="69" customHeight="1" x14ac:dyDescent="0.2">
      <c r="A28" s="3" t="s">
        <v>102</v>
      </c>
      <c r="B28" s="3" t="s">
        <v>103</v>
      </c>
      <c r="C28" s="16" t="s">
        <v>104</v>
      </c>
      <c r="D28" s="17"/>
      <c r="E28" s="3" t="s">
        <v>19</v>
      </c>
      <c r="F28" s="21">
        <v>600</v>
      </c>
      <c r="G28" s="60"/>
      <c r="H28" s="60">
        <f t="shared" si="0"/>
        <v>0</v>
      </c>
      <c r="I28" s="60">
        <f t="shared" si="1"/>
        <v>0</v>
      </c>
    </row>
    <row r="29" spans="1:9" ht="15" customHeight="1" x14ac:dyDescent="0.2">
      <c r="A29" s="71">
        <v>2</v>
      </c>
      <c r="B29" s="44" t="s">
        <v>105</v>
      </c>
      <c r="C29" s="45"/>
      <c r="D29" s="45"/>
      <c r="E29" s="45"/>
      <c r="F29" s="45"/>
      <c r="G29" s="45"/>
      <c r="H29" s="45"/>
      <c r="I29" s="46"/>
    </row>
    <row r="30" spans="1:9" ht="69" customHeight="1" x14ac:dyDescent="0.2">
      <c r="A30" s="28" t="s">
        <v>106</v>
      </c>
      <c r="B30" s="29" t="s">
        <v>100</v>
      </c>
      <c r="C30" s="30" t="s">
        <v>107</v>
      </c>
      <c r="D30" s="31"/>
      <c r="E30" s="28" t="s">
        <v>23</v>
      </c>
      <c r="F30" s="32">
        <v>100</v>
      </c>
      <c r="G30" s="61"/>
      <c r="H30" s="61">
        <f t="shared" si="0"/>
        <v>0</v>
      </c>
      <c r="I30" s="61">
        <f t="shared" si="1"/>
        <v>0</v>
      </c>
    </row>
    <row r="31" spans="1:9" ht="64.5" customHeight="1" x14ac:dyDescent="0.2">
      <c r="A31" s="28" t="s">
        <v>108</v>
      </c>
      <c r="B31" s="29" t="s">
        <v>100</v>
      </c>
      <c r="C31" s="30" t="s">
        <v>109</v>
      </c>
      <c r="D31" s="31"/>
      <c r="E31" s="28" t="s">
        <v>23</v>
      </c>
      <c r="F31" s="32">
        <v>400</v>
      </c>
      <c r="G31" s="61"/>
      <c r="H31" s="61">
        <f t="shared" si="0"/>
        <v>0</v>
      </c>
      <c r="I31" s="61">
        <f t="shared" si="1"/>
        <v>0</v>
      </c>
    </row>
    <row r="32" spans="1:9" ht="49.5" customHeight="1" x14ac:dyDescent="0.2">
      <c r="A32" s="28" t="s">
        <v>110</v>
      </c>
      <c r="B32" s="29" t="s">
        <v>100</v>
      </c>
      <c r="C32" s="30" t="s">
        <v>111</v>
      </c>
      <c r="D32" s="31"/>
      <c r="E32" s="28" t="s">
        <v>23</v>
      </c>
      <c r="F32" s="32">
        <v>350</v>
      </c>
      <c r="G32" s="61"/>
      <c r="H32" s="61">
        <f t="shared" si="0"/>
        <v>0</v>
      </c>
      <c r="I32" s="61">
        <f t="shared" si="1"/>
        <v>0</v>
      </c>
    </row>
    <row r="33" spans="1:9" ht="63.75" customHeight="1" x14ac:dyDescent="0.2">
      <c r="A33" s="28" t="s">
        <v>112</v>
      </c>
      <c r="B33" s="29" t="s">
        <v>100</v>
      </c>
      <c r="C33" s="30" t="s">
        <v>113</v>
      </c>
      <c r="D33" s="31"/>
      <c r="E33" s="28" t="s">
        <v>23</v>
      </c>
      <c r="F33" s="32">
        <v>100</v>
      </c>
      <c r="G33" s="61"/>
      <c r="H33" s="61">
        <f t="shared" si="0"/>
        <v>0</v>
      </c>
      <c r="I33" s="61">
        <f t="shared" si="1"/>
        <v>0</v>
      </c>
    </row>
    <row r="34" spans="1:9" ht="69" customHeight="1" x14ac:dyDescent="0.2">
      <c r="A34" s="28" t="s">
        <v>114</v>
      </c>
      <c r="B34" s="29" t="s">
        <v>100</v>
      </c>
      <c r="C34" s="30" t="s">
        <v>115</v>
      </c>
      <c r="D34" s="31"/>
      <c r="E34" s="28" t="s">
        <v>23</v>
      </c>
      <c r="F34" s="32">
        <v>400</v>
      </c>
      <c r="G34" s="61"/>
      <c r="H34" s="61">
        <f t="shared" si="0"/>
        <v>0</v>
      </c>
      <c r="I34" s="61">
        <f t="shared" si="1"/>
        <v>0</v>
      </c>
    </row>
    <row r="35" spans="1:9" ht="63.75" customHeight="1" x14ac:dyDescent="0.2">
      <c r="A35" s="28" t="s">
        <v>116</v>
      </c>
      <c r="B35" s="29" t="s">
        <v>100</v>
      </c>
      <c r="C35" s="30" t="s">
        <v>117</v>
      </c>
      <c r="D35" s="31"/>
      <c r="E35" s="28" t="s">
        <v>23</v>
      </c>
      <c r="F35" s="32">
        <v>40</v>
      </c>
      <c r="G35" s="61"/>
      <c r="H35" s="61">
        <f t="shared" si="0"/>
        <v>0</v>
      </c>
      <c r="I35" s="61">
        <f t="shared" si="1"/>
        <v>0</v>
      </c>
    </row>
    <row r="36" spans="1:9" ht="36.75" customHeight="1" x14ac:dyDescent="0.2">
      <c r="A36" s="28" t="s">
        <v>118</v>
      </c>
      <c r="B36" s="28" t="s">
        <v>119</v>
      </c>
      <c r="C36" s="33" t="s">
        <v>43</v>
      </c>
      <c r="D36" s="34"/>
      <c r="E36" s="28" t="s">
        <v>23</v>
      </c>
      <c r="F36" s="32">
        <v>1445</v>
      </c>
      <c r="G36" s="61"/>
      <c r="H36" s="61">
        <f t="shared" si="0"/>
        <v>0</v>
      </c>
      <c r="I36" s="61">
        <f t="shared" si="1"/>
        <v>0</v>
      </c>
    </row>
    <row r="37" spans="1:9" ht="15" customHeight="1" x14ac:dyDescent="0.2">
      <c r="A37" s="10">
        <v>3</v>
      </c>
      <c r="B37" s="25" t="s">
        <v>120</v>
      </c>
      <c r="C37" s="26"/>
      <c r="D37" s="26"/>
      <c r="E37" s="26"/>
      <c r="F37" s="26"/>
      <c r="G37" s="26"/>
      <c r="H37" s="26"/>
      <c r="I37" s="27"/>
    </row>
    <row r="38" spans="1:9" ht="79.5" customHeight="1" x14ac:dyDescent="0.2">
      <c r="A38" s="6" t="s">
        <v>121</v>
      </c>
      <c r="B38" s="5" t="s">
        <v>122</v>
      </c>
      <c r="C38" s="15" t="s">
        <v>123</v>
      </c>
      <c r="D38" s="15"/>
      <c r="E38" s="6" t="s">
        <v>23</v>
      </c>
      <c r="F38" s="22">
        <v>350</v>
      </c>
      <c r="G38" s="62"/>
      <c r="H38" s="62">
        <f t="shared" si="0"/>
        <v>0</v>
      </c>
      <c r="I38" s="62">
        <f t="shared" ref="I38:I69" si="2">ROUND(H38*1.23,2)</f>
        <v>0</v>
      </c>
    </row>
    <row r="39" spans="1:9" ht="33" customHeight="1" x14ac:dyDescent="0.2">
      <c r="A39" s="6" t="s">
        <v>124</v>
      </c>
      <c r="B39" s="5" t="s">
        <v>122</v>
      </c>
      <c r="C39" s="15" t="s">
        <v>125</v>
      </c>
      <c r="D39" s="14"/>
      <c r="E39" s="6" t="s">
        <v>24</v>
      </c>
      <c r="F39" s="22">
        <v>40</v>
      </c>
      <c r="G39" s="62"/>
      <c r="H39" s="62">
        <f t="shared" ref="H39:H71" si="3">ROUND(F39*G39,2)</f>
        <v>0</v>
      </c>
      <c r="I39" s="62">
        <f t="shared" si="2"/>
        <v>0</v>
      </c>
    </row>
    <row r="40" spans="1:9" ht="35.25" customHeight="1" x14ac:dyDescent="0.2">
      <c r="A40" s="6" t="s">
        <v>126</v>
      </c>
      <c r="B40" s="6" t="s">
        <v>63</v>
      </c>
      <c r="C40" s="15" t="s">
        <v>127</v>
      </c>
      <c r="D40" s="14"/>
      <c r="E40" s="6" t="s">
        <v>20</v>
      </c>
      <c r="F40" s="22">
        <v>9</v>
      </c>
      <c r="G40" s="62"/>
      <c r="H40" s="62">
        <f t="shared" si="3"/>
        <v>0</v>
      </c>
      <c r="I40" s="62">
        <f t="shared" si="2"/>
        <v>0</v>
      </c>
    </row>
    <row r="41" spans="1:9" ht="32.25" customHeight="1" x14ac:dyDescent="0.2">
      <c r="A41" s="6" t="s">
        <v>128</v>
      </c>
      <c r="B41" s="6" t="s">
        <v>63</v>
      </c>
      <c r="C41" s="15" t="s">
        <v>129</v>
      </c>
      <c r="D41" s="14"/>
      <c r="E41" s="6" t="s">
        <v>22</v>
      </c>
      <c r="F41" s="22">
        <v>47</v>
      </c>
      <c r="G41" s="62"/>
      <c r="H41" s="62">
        <f t="shared" si="3"/>
        <v>0</v>
      </c>
      <c r="I41" s="62">
        <f t="shared" si="2"/>
        <v>0</v>
      </c>
    </row>
    <row r="42" spans="1:9" ht="81.75" customHeight="1" x14ac:dyDescent="0.2">
      <c r="A42" s="6" t="s">
        <v>130</v>
      </c>
      <c r="B42" s="5" t="s">
        <v>131</v>
      </c>
      <c r="C42" s="15" t="s">
        <v>46</v>
      </c>
      <c r="D42" s="14"/>
      <c r="E42" s="6" t="s">
        <v>22</v>
      </c>
      <c r="F42" s="22">
        <v>13</v>
      </c>
      <c r="G42" s="62"/>
      <c r="H42" s="62">
        <f t="shared" si="3"/>
        <v>0</v>
      </c>
      <c r="I42" s="62">
        <f t="shared" si="2"/>
        <v>0</v>
      </c>
    </row>
    <row r="43" spans="1:9" ht="48" customHeight="1" x14ac:dyDescent="0.2">
      <c r="A43" s="6" t="s">
        <v>132</v>
      </c>
      <c r="B43" s="6" t="s">
        <v>133</v>
      </c>
      <c r="C43" s="15" t="s">
        <v>134</v>
      </c>
      <c r="D43" s="14"/>
      <c r="E43" s="6" t="s">
        <v>135</v>
      </c>
      <c r="F43" s="22">
        <v>5</v>
      </c>
      <c r="G43" s="62"/>
      <c r="H43" s="62">
        <f t="shared" si="3"/>
        <v>0</v>
      </c>
      <c r="I43" s="62">
        <f t="shared" si="2"/>
        <v>0</v>
      </c>
    </row>
    <row r="44" spans="1:9" ht="50.1" customHeight="1" x14ac:dyDescent="0.2">
      <c r="A44" s="6" t="s">
        <v>136</v>
      </c>
      <c r="B44" s="6" t="s">
        <v>133</v>
      </c>
      <c r="C44" s="15" t="s">
        <v>137</v>
      </c>
      <c r="D44" s="14"/>
      <c r="E44" s="6" t="s">
        <v>135</v>
      </c>
      <c r="F44" s="22">
        <v>3</v>
      </c>
      <c r="G44" s="62"/>
      <c r="H44" s="62">
        <f t="shared" si="3"/>
        <v>0</v>
      </c>
      <c r="I44" s="62">
        <f t="shared" si="2"/>
        <v>0</v>
      </c>
    </row>
    <row r="45" spans="1:9" ht="35.25" customHeight="1" x14ac:dyDescent="0.2">
      <c r="A45" s="6" t="s">
        <v>138</v>
      </c>
      <c r="B45" s="6" t="s">
        <v>133</v>
      </c>
      <c r="C45" s="15" t="s">
        <v>32</v>
      </c>
      <c r="D45" s="14"/>
      <c r="E45" s="6" t="s">
        <v>135</v>
      </c>
      <c r="F45" s="22">
        <v>2</v>
      </c>
      <c r="G45" s="62"/>
      <c r="H45" s="62">
        <f t="shared" si="3"/>
        <v>0</v>
      </c>
      <c r="I45" s="62">
        <f t="shared" si="2"/>
        <v>0</v>
      </c>
    </row>
    <row r="46" spans="1:9" ht="61.5" customHeight="1" x14ac:dyDescent="0.2">
      <c r="A46" s="6" t="s">
        <v>139</v>
      </c>
      <c r="B46" s="6" t="s">
        <v>140</v>
      </c>
      <c r="C46" s="15" t="s">
        <v>141</v>
      </c>
      <c r="D46" s="14"/>
      <c r="E46" s="6" t="s">
        <v>135</v>
      </c>
      <c r="F46" s="22">
        <v>9</v>
      </c>
      <c r="G46" s="62"/>
      <c r="H46" s="62">
        <f t="shared" si="3"/>
        <v>0</v>
      </c>
      <c r="I46" s="62">
        <f t="shared" si="2"/>
        <v>0</v>
      </c>
    </row>
    <row r="47" spans="1:9" ht="48.75" customHeight="1" x14ac:dyDescent="0.2">
      <c r="A47" s="6" t="s">
        <v>142</v>
      </c>
      <c r="B47" s="6" t="s">
        <v>140</v>
      </c>
      <c r="C47" s="15" t="s">
        <v>143</v>
      </c>
      <c r="D47" s="14"/>
      <c r="E47" s="6" t="s">
        <v>135</v>
      </c>
      <c r="F47" s="22">
        <v>1</v>
      </c>
      <c r="G47" s="62"/>
      <c r="H47" s="62">
        <f t="shared" si="3"/>
        <v>0</v>
      </c>
      <c r="I47" s="62">
        <f t="shared" si="2"/>
        <v>0</v>
      </c>
    </row>
    <row r="48" spans="1:9" ht="35.25" customHeight="1" x14ac:dyDescent="0.2">
      <c r="A48" s="6" t="s">
        <v>144</v>
      </c>
      <c r="B48" s="6" t="s">
        <v>3</v>
      </c>
      <c r="C48" s="15" t="s">
        <v>33</v>
      </c>
      <c r="D48" s="14"/>
      <c r="E48" s="6" t="s">
        <v>22</v>
      </c>
      <c r="F48" s="22">
        <v>4</v>
      </c>
      <c r="G48" s="62"/>
      <c r="H48" s="62">
        <f t="shared" si="3"/>
        <v>0</v>
      </c>
      <c r="I48" s="62">
        <f t="shared" si="2"/>
        <v>0</v>
      </c>
    </row>
    <row r="49" spans="1:9" ht="36.75" customHeight="1" x14ac:dyDescent="0.2">
      <c r="A49" s="6" t="s">
        <v>145</v>
      </c>
      <c r="B49" s="6" t="s">
        <v>146</v>
      </c>
      <c r="C49" s="15" t="s">
        <v>34</v>
      </c>
      <c r="D49" s="14"/>
      <c r="E49" s="6" t="s">
        <v>23</v>
      </c>
      <c r="F49" s="22">
        <v>50</v>
      </c>
      <c r="G49" s="62"/>
      <c r="H49" s="62">
        <f t="shared" si="3"/>
        <v>0</v>
      </c>
      <c r="I49" s="62">
        <f t="shared" si="2"/>
        <v>0</v>
      </c>
    </row>
    <row r="50" spans="1:9" ht="36" customHeight="1" x14ac:dyDescent="0.2">
      <c r="A50" s="6" t="s">
        <v>147</v>
      </c>
      <c r="B50" s="6" t="s">
        <v>148</v>
      </c>
      <c r="C50" s="15" t="s">
        <v>149</v>
      </c>
      <c r="D50" s="14"/>
      <c r="E50" s="6" t="s">
        <v>22</v>
      </c>
      <c r="F50" s="22">
        <v>180</v>
      </c>
      <c r="G50" s="62"/>
      <c r="H50" s="62">
        <f t="shared" si="3"/>
        <v>0</v>
      </c>
      <c r="I50" s="62">
        <f t="shared" si="2"/>
        <v>0</v>
      </c>
    </row>
    <row r="51" spans="1:9" ht="48.75" customHeight="1" x14ac:dyDescent="0.2">
      <c r="A51" s="6" t="s">
        <v>150</v>
      </c>
      <c r="B51" s="6" t="s">
        <v>148</v>
      </c>
      <c r="C51" s="15" t="s">
        <v>151</v>
      </c>
      <c r="D51" s="14"/>
      <c r="E51" s="6" t="s">
        <v>22</v>
      </c>
      <c r="F51" s="22">
        <v>63</v>
      </c>
      <c r="G51" s="62"/>
      <c r="H51" s="62">
        <f t="shared" si="3"/>
        <v>0</v>
      </c>
      <c r="I51" s="62">
        <f t="shared" si="2"/>
        <v>0</v>
      </c>
    </row>
    <row r="52" spans="1:9" ht="32.25" customHeight="1" x14ac:dyDescent="0.2">
      <c r="A52" s="6" t="s">
        <v>152</v>
      </c>
      <c r="B52" s="6" t="s">
        <v>146</v>
      </c>
      <c r="C52" s="12" t="s">
        <v>153</v>
      </c>
      <c r="D52" s="13"/>
      <c r="E52" s="6" t="s">
        <v>23</v>
      </c>
      <c r="F52" s="22">
        <v>90</v>
      </c>
      <c r="G52" s="62"/>
      <c r="H52" s="62">
        <f t="shared" si="3"/>
        <v>0</v>
      </c>
      <c r="I52" s="62">
        <f t="shared" si="2"/>
        <v>0</v>
      </c>
    </row>
    <row r="53" spans="1:9" ht="36" customHeight="1" x14ac:dyDescent="0.2">
      <c r="A53" s="6" t="s">
        <v>154</v>
      </c>
      <c r="B53" s="6" t="s">
        <v>148</v>
      </c>
      <c r="C53" s="15" t="s">
        <v>155</v>
      </c>
      <c r="D53" s="14"/>
      <c r="E53" s="6" t="s">
        <v>22</v>
      </c>
      <c r="F53" s="22">
        <v>46.6</v>
      </c>
      <c r="G53" s="62"/>
      <c r="H53" s="62">
        <f t="shared" si="3"/>
        <v>0</v>
      </c>
      <c r="I53" s="62">
        <f t="shared" si="2"/>
        <v>0</v>
      </c>
    </row>
    <row r="54" spans="1:9" ht="36" customHeight="1" x14ac:dyDescent="0.2">
      <c r="A54" s="6" t="s">
        <v>156</v>
      </c>
      <c r="B54" s="6" t="s">
        <v>146</v>
      </c>
      <c r="C54" s="15" t="s">
        <v>35</v>
      </c>
      <c r="D54" s="14"/>
      <c r="E54" s="6" t="s">
        <v>20</v>
      </c>
      <c r="F54" s="22">
        <v>3</v>
      </c>
      <c r="G54" s="62"/>
      <c r="H54" s="62">
        <f t="shared" si="3"/>
        <v>0</v>
      </c>
      <c r="I54" s="62">
        <f t="shared" si="2"/>
        <v>0</v>
      </c>
    </row>
    <row r="55" spans="1:9" ht="33.75" customHeight="1" x14ac:dyDescent="0.2">
      <c r="A55" s="6" t="s">
        <v>157</v>
      </c>
      <c r="B55" s="6" t="s">
        <v>158</v>
      </c>
      <c r="C55" s="15" t="s">
        <v>159</v>
      </c>
      <c r="D55" s="14"/>
      <c r="E55" s="6" t="s">
        <v>22</v>
      </c>
      <c r="F55" s="22">
        <v>157</v>
      </c>
      <c r="G55" s="62"/>
      <c r="H55" s="62">
        <f t="shared" si="3"/>
        <v>0</v>
      </c>
      <c r="I55" s="62">
        <f t="shared" si="2"/>
        <v>0</v>
      </c>
    </row>
    <row r="56" spans="1:9" ht="50.25" customHeight="1" x14ac:dyDescent="0.2">
      <c r="A56" s="6" t="s">
        <v>160</v>
      </c>
      <c r="B56" s="6" t="s">
        <v>146</v>
      </c>
      <c r="C56" s="15" t="s">
        <v>161</v>
      </c>
      <c r="D56" s="14"/>
      <c r="E56" s="6" t="s">
        <v>23</v>
      </c>
      <c r="F56" s="22">
        <v>80</v>
      </c>
      <c r="G56" s="62"/>
      <c r="H56" s="62">
        <f t="shared" si="3"/>
        <v>0</v>
      </c>
      <c r="I56" s="62">
        <f t="shared" si="2"/>
        <v>0</v>
      </c>
    </row>
    <row r="57" spans="1:9" ht="36.75" customHeight="1" x14ac:dyDescent="0.2">
      <c r="A57" s="6" t="s">
        <v>162</v>
      </c>
      <c r="B57" s="6" t="s">
        <v>146</v>
      </c>
      <c r="C57" s="15" t="s">
        <v>163</v>
      </c>
      <c r="D57" s="14"/>
      <c r="E57" s="6" t="s">
        <v>23</v>
      </c>
      <c r="F57" s="22">
        <v>175</v>
      </c>
      <c r="G57" s="62"/>
      <c r="H57" s="62">
        <f t="shared" si="3"/>
        <v>0</v>
      </c>
      <c r="I57" s="62">
        <f t="shared" si="2"/>
        <v>0</v>
      </c>
    </row>
    <row r="58" spans="1:9" ht="33.75" customHeight="1" x14ac:dyDescent="0.2">
      <c r="A58" s="6" t="s">
        <v>164</v>
      </c>
      <c r="B58" s="6" t="s">
        <v>146</v>
      </c>
      <c r="C58" s="15" t="s">
        <v>165</v>
      </c>
      <c r="D58" s="14"/>
      <c r="E58" s="6" t="s">
        <v>23</v>
      </c>
      <c r="F58" s="22">
        <v>250</v>
      </c>
      <c r="G58" s="62"/>
      <c r="H58" s="62">
        <f t="shared" si="3"/>
        <v>0</v>
      </c>
      <c r="I58" s="62">
        <f t="shared" si="2"/>
        <v>0</v>
      </c>
    </row>
    <row r="59" spans="1:9" ht="35.25" customHeight="1" x14ac:dyDescent="0.2">
      <c r="A59" s="6" t="s">
        <v>166</v>
      </c>
      <c r="B59" s="5" t="s">
        <v>167</v>
      </c>
      <c r="C59" s="15" t="s">
        <v>168</v>
      </c>
      <c r="D59" s="14"/>
      <c r="E59" s="6" t="s">
        <v>23</v>
      </c>
      <c r="F59" s="22">
        <v>170</v>
      </c>
      <c r="G59" s="62"/>
      <c r="H59" s="62">
        <f t="shared" si="3"/>
        <v>0</v>
      </c>
      <c r="I59" s="62">
        <f t="shared" si="2"/>
        <v>0</v>
      </c>
    </row>
    <row r="60" spans="1:9" ht="35.25" customHeight="1" x14ac:dyDescent="0.2">
      <c r="A60" s="6" t="s">
        <v>169</v>
      </c>
      <c r="B60" s="6" t="s">
        <v>170</v>
      </c>
      <c r="C60" s="15" t="s">
        <v>171</v>
      </c>
      <c r="D60" s="14"/>
      <c r="E60" s="6" t="s">
        <v>22</v>
      </c>
      <c r="F60" s="22">
        <v>105</v>
      </c>
      <c r="G60" s="62"/>
      <c r="H60" s="62">
        <f t="shared" si="3"/>
        <v>0</v>
      </c>
      <c r="I60" s="62">
        <f t="shared" si="2"/>
        <v>0</v>
      </c>
    </row>
    <row r="61" spans="1:9" ht="15" customHeight="1" x14ac:dyDescent="0.2">
      <c r="A61" s="11">
        <v>4</v>
      </c>
      <c r="B61" s="50" t="s">
        <v>4</v>
      </c>
      <c r="C61" s="51"/>
      <c r="D61" s="51"/>
      <c r="E61" s="51"/>
      <c r="F61" s="51"/>
      <c r="G61" s="51"/>
      <c r="H61" s="51"/>
      <c r="I61" s="52"/>
    </row>
    <row r="62" spans="1:9" ht="34.5" customHeight="1" x14ac:dyDescent="0.2">
      <c r="A62" s="53" t="s">
        <v>172</v>
      </c>
      <c r="B62" s="53" t="s">
        <v>173</v>
      </c>
      <c r="C62" s="54" t="s">
        <v>174</v>
      </c>
      <c r="D62" s="55"/>
      <c r="E62" s="53" t="s">
        <v>19</v>
      </c>
      <c r="F62" s="56">
        <v>4800</v>
      </c>
      <c r="G62" s="63"/>
      <c r="H62" s="63">
        <f t="shared" si="3"/>
        <v>0</v>
      </c>
      <c r="I62" s="63">
        <f t="shared" si="2"/>
        <v>0</v>
      </c>
    </row>
    <row r="63" spans="1:9" ht="80.25" customHeight="1" x14ac:dyDescent="0.2">
      <c r="A63" s="53" t="s">
        <v>175</v>
      </c>
      <c r="B63" s="57" t="s">
        <v>176</v>
      </c>
      <c r="C63" s="54" t="s">
        <v>177</v>
      </c>
      <c r="D63" s="55"/>
      <c r="E63" s="53" t="s">
        <v>19</v>
      </c>
      <c r="F63" s="56">
        <v>2000</v>
      </c>
      <c r="G63" s="63"/>
      <c r="H63" s="63">
        <f t="shared" si="3"/>
        <v>0</v>
      </c>
      <c r="I63" s="63">
        <f t="shared" si="2"/>
        <v>0</v>
      </c>
    </row>
    <row r="64" spans="1:9" ht="64.5" customHeight="1" x14ac:dyDescent="0.2">
      <c r="A64" s="53" t="s">
        <v>178</v>
      </c>
      <c r="B64" s="57" t="s">
        <v>176</v>
      </c>
      <c r="C64" s="54" t="s">
        <v>179</v>
      </c>
      <c r="D64" s="55"/>
      <c r="E64" s="53" t="s">
        <v>19</v>
      </c>
      <c r="F64" s="56">
        <v>270</v>
      </c>
      <c r="G64" s="63"/>
      <c r="H64" s="63">
        <f t="shared" si="3"/>
        <v>0</v>
      </c>
      <c r="I64" s="63">
        <f t="shared" si="2"/>
        <v>0</v>
      </c>
    </row>
    <row r="65" spans="1:9" ht="51" customHeight="1" x14ac:dyDescent="0.2">
      <c r="A65" s="53" t="s">
        <v>180</v>
      </c>
      <c r="B65" s="57" t="s">
        <v>176</v>
      </c>
      <c r="C65" s="54" t="s">
        <v>181</v>
      </c>
      <c r="D65" s="55"/>
      <c r="E65" s="53" t="s">
        <v>19</v>
      </c>
      <c r="F65" s="56">
        <v>1300</v>
      </c>
      <c r="G65" s="63"/>
      <c r="H65" s="63">
        <f t="shared" si="3"/>
        <v>0</v>
      </c>
      <c r="I65" s="63">
        <f t="shared" si="2"/>
        <v>0</v>
      </c>
    </row>
    <row r="66" spans="1:9" ht="47.25" customHeight="1" x14ac:dyDescent="0.2">
      <c r="A66" s="53" t="s">
        <v>182</v>
      </c>
      <c r="B66" s="57" t="s">
        <v>176</v>
      </c>
      <c r="C66" s="54" t="s">
        <v>183</v>
      </c>
      <c r="D66" s="55"/>
      <c r="E66" s="53" t="s">
        <v>19</v>
      </c>
      <c r="F66" s="56">
        <v>1111</v>
      </c>
      <c r="G66" s="63"/>
      <c r="H66" s="63">
        <f t="shared" si="3"/>
        <v>0</v>
      </c>
      <c r="I66" s="63">
        <f t="shared" si="2"/>
        <v>0</v>
      </c>
    </row>
    <row r="67" spans="1:9" ht="48.75" customHeight="1" x14ac:dyDescent="0.2">
      <c r="A67" s="53" t="s">
        <v>184</v>
      </c>
      <c r="B67" s="53" t="s">
        <v>185</v>
      </c>
      <c r="C67" s="54" t="s">
        <v>186</v>
      </c>
      <c r="D67" s="55"/>
      <c r="E67" s="53" t="s">
        <v>23</v>
      </c>
      <c r="F67" s="56">
        <v>160</v>
      </c>
      <c r="G67" s="63"/>
      <c r="H67" s="63">
        <f t="shared" si="3"/>
        <v>0</v>
      </c>
      <c r="I67" s="63">
        <f t="shared" si="2"/>
        <v>0</v>
      </c>
    </row>
    <row r="68" spans="1:9" ht="34.5" customHeight="1" x14ac:dyDescent="0.2">
      <c r="A68" s="53" t="s">
        <v>187</v>
      </c>
      <c r="B68" s="53" t="s">
        <v>185</v>
      </c>
      <c r="C68" s="54" t="s">
        <v>188</v>
      </c>
      <c r="D68" s="55"/>
      <c r="E68" s="53" t="s">
        <v>22</v>
      </c>
      <c r="F68" s="56">
        <v>1490</v>
      </c>
      <c r="G68" s="63"/>
      <c r="H68" s="63">
        <f t="shared" si="3"/>
        <v>0</v>
      </c>
      <c r="I68" s="63">
        <f t="shared" si="2"/>
        <v>0</v>
      </c>
    </row>
    <row r="69" spans="1:9" ht="51.75" customHeight="1" x14ac:dyDescent="0.2">
      <c r="A69" s="53" t="s">
        <v>189</v>
      </c>
      <c r="B69" s="53" t="s">
        <v>185</v>
      </c>
      <c r="C69" s="55" t="s">
        <v>190</v>
      </c>
      <c r="D69" s="55"/>
      <c r="E69" s="53" t="s">
        <v>22</v>
      </c>
      <c r="F69" s="56">
        <v>872</v>
      </c>
      <c r="G69" s="63"/>
      <c r="H69" s="63">
        <f t="shared" si="3"/>
        <v>0</v>
      </c>
      <c r="I69" s="63">
        <f t="shared" si="2"/>
        <v>0</v>
      </c>
    </row>
    <row r="70" spans="1:9" ht="29.25" customHeight="1" x14ac:dyDescent="0.2">
      <c r="A70" s="53" t="s">
        <v>191</v>
      </c>
      <c r="B70" s="53" t="s">
        <v>192</v>
      </c>
      <c r="C70" s="58" t="s">
        <v>36</v>
      </c>
      <c r="D70" s="59"/>
      <c r="E70" s="53" t="s">
        <v>22</v>
      </c>
      <c r="F70" s="56">
        <v>255</v>
      </c>
      <c r="G70" s="63"/>
      <c r="H70" s="63">
        <f t="shared" si="3"/>
        <v>0</v>
      </c>
      <c r="I70" s="63">
        <f t="shared" ref="I70:I102" si="4">ROUND(H70*1.23,2)</f>
        <v>0</v>
      </c>
    </row>
    <row r="71" spans="1:9" ht="35.25" customHeight="1" x14ac:dyDescent="0.2">
      <c r="A71" s="53" t="s">
        <v>193</v>
      </c>
      <c r="B71" s="53" t="s">
        <v>194</v>
      </c>
      <c r="C71" s="54" t="s">
        <v>195</v>
      </c>
      <c r="D71" s="55"/>
      <c r="E71" s="53" t="s">
        <v>22</v>
      </c>
      <c r="F71" s="56">
        <v>817</v>
      </c>
      <c r="G71" s="63"/>
      <c r="H71" s="63">
        <f t="shared" si="3"/>
        <v>0</v>
      </c>
      <c r="I71" s="63">
        <f t="shared" si="4"/>
        <v>0</v>
      </c>
    </row>
    <row r="72" spans="1:9" ht="32.25" customHeight="1" x14ac:dyDescent="0.2">
      <c r="A72" s="53" t="s">
        <v>196</v>
      </c>
      <c r="B72" s="53" t="s">
        <v>103</v>
      </c>
      <c r="C72" s="54" t="s">
        <v>197</v>
      </c>
      <c r="D72" s="55"/>
      <c r="E72" s="53" t="s">
        <v>19</v>
      </c>
      <c r="F72" s="56">
        <v>1800</v>
      </c>
      <c r="G72" s="63"/>
      <c r="H72" s="63">
        <f t="shared" ref="H72:H104" si="5">ROUND(F72*G72,2)</f>
        <v>0</v>
      </c>
      <c r="I72" s="63">
        <f t="shared" si="4"/>
        <v>0</v>
      </c>
    </row>
    <row r="73" spans="1:9" ht="33" customHeight="1" x14ac:dyDescent="0.2">
      <c r="A73" s="53" t="s">
        <v>198</v>
      </c>
      <c r="B73" s="53" t="s">
        <v>103</v>
      </c>
      <c r="C73" s="54" t="s">
        <v>199</v>
      </c>
      <c r="D73" s="55"/>
      <c r="E73" s="53" t="s">
        <v>19</v>
      </c>
      <c r="F73" s="56">
        <v>1120</v>
      </c>
      <c r="G73" s="63"/>
      <c r="H73" s="63">
        <f t="shared" si="5"/>
        <v>0</v>
      </c>
      <c r="I73" s="63">
        <f t="shared" si="4"/>
        <v>0</v>
      </c>
    </row>
    <row r="74" spans="1:9" ht="48.75" customHeight="1" x14ac:dyDescent="0.2">
      <c r="A74" s="53" t="s">
        <v>200</v>
      </c>
      <c r="B74" s="53" t="s">
        <v>103</v>
      </c>
      <c r="C74" s="54" t="s">
        <v>201</v>
      </c>
      <c r="D74" s="55"/>
      <c r="E74" s="53" t="s">
        <v>19</v>
      </c>
      <c r="F74" s="56">
        <v>40</v>
      </c>
      <c r="G74" s="63"/>
      <c r="H74" s="63">
        <f t="shared" si="5"/>
        <v>0</v>
      </c>
      <c r="I74" s="63">
        <f t="shared" si="4"/>
        <v>0</v>
      </c>
    </row>
    <row r="75" spans="1:9" ht="63" customHeight="1" x14ac:dyDescent="0.2">
      <c r="A75" s="53" t="s">
        <v>202</v>
      </c>
      <c r="B75" s="53" t="s">
        <v>203</v>
      </c>
      <c r="C75" s="54" t="s">
        <v>204</v>
      </c>
      <c r="D75" s="55"/>
      <c r="E75" s="53" t="s">
        <v>19</v>
      </c>
      <c r="F75" s="56">
        <v>500</v>
      </c>
      <c r="G75" s="63"/>
      <c r="H75" s="63">
        <f t="shared" si="5"/>
        <v>0</v>
      </c>
      <c r="I75" s="63">
        <f t="shared" si="4"/>
        <v>0</v>
      </c>
    </row>
    <row r="76" spans="1:9" ht="64.5" customHeight="1" x14ac:dyDescent="0.2">
      <c r="A76" s="53" t="s">
        <v>205</v>
      </c>
      <c r="B76" s="53" t="s">
        <v>203</v>
      </c>
      <c r="C76" s="54" t="s">
        <v>206</v>
      </c>
      <c r="D76" s="55"/>
      <c r="E76" s="53" t="s">
        <v>19</v>
      </c>
      <c r="F76" s="56">
        <v>850</v>
      </c>
      <c r="G76" s="63"/>
      <c r="H76" s="63">
        <f t="shared" si="5"/>
        <v>0</v>
      </c>
      <c r="I76" s="63">
        <f t="shared" si="4"/>
        <v>0</v>
      </c>
    </row>
    <row r="77" spans="1:9" ht="95.25" customHeight="1" x14ac:dyDescent="0.2">
      <c r="A77" s="53" t="s">
        <v>207</v>
      </c>
      <c r="B77" s="53" t="s">
        <v>203</v>
      </c>
      <c r="C77" s="54" t="s">
        <v>208</v>
      </c>
      <c r="D77" s="54"/>
      <c r="E77" s="53" t="s">
        <v>19</v>
      </c>
      <c r="F77" s="56">
        <v>170</v>
      </c>
      <c r="G77" s="63"/>
      <c r="H77" s="63">
        <f t="shared" si="5"/>
        <v>0</v>
      </c>
      <c r="I77" s="63">
        <f t="shared" si="4"/>
        <v>0</v>
      </c>
    </row>
    <row r="78" spans="1:9" ht="62.25" customHeight="1" x14ac:dyDescent="0.2">
      <c r="A78" s="53" t="s">
        <v>209</v>
      </c>
      <c r="B78" s="57" t="s">
        <v>210</v>
      </c>
      <c r="C78" s="54" t="s">
        <v>211</v>
      </c>
      <c r="D78" s="55"/>
      <c r="E78" s="53" t="s">
        <v>19</v>
      </c>
      <c r="F78" s="56">
        <v>1070</v>
      </c>
      <c r="G78" s="63"/>
      <c r="H78" s="63">
        <f t="shared" si="5"/>
        <v>0</v>
      </c>
      <c r="I78" s="63">
        <f t="shared" si="4"/>
        <v>0</v>
      </c>
    </row>
    <row r="79" spans="1:9" ht="47.25" customHeight="1" x14ac:dyDescent="0.2">
      <c r="A79" s="53" t="s">
        <v>212</v>
      </c>
      <c r="B79" s="53" t="s">
        <v>213</v>
      </c>
      <c r="C79" s="54" t="s">
        <v>214</v>
      </c>
      <c r="D79" s="55"/>
      <c r="E79" s="53" t="s">
        <v>19</v>
      </c>
      <c r="F79" s="56">
        <v>120</v>
      </c>
      <c r="G79" s="63"/>
      <c r="H79" s="63">
        <f t="shared" si="5"/>
        <v>0</v>
      </c>
      <c r="I79" s="63">
        <f t="shared" si="4"/>
        <v>0</v>
      </c>
    </row>
    <row r="80" spans="1:9" ht="35.25" customHeight="1" x14ac:dyDescent="0.2">
      <c r="A80" s="53" t="s">
        <v>215</v>
      </c>
      <c r="B80" s="53" t="s">
        <v>216</v>
      </c>
      <c r="C80" s="54" t="s">
        <v>217</v>
      </c>
      <c r="D80" s="55"/>
      <c r="E80" s="53" t="s">
        <v>19</v>
      </c>
      <c r="F80" s="56">
        <v>3000</v>
      </c>
      <c r="G80" s="63"/>
      <c r="H80" s="63">
        <f t="shared" si="5"/>
        <v>0</v>
      </c>
      <c r="I80" s="63">
        <f t="shared" si="4"/>
        <v>0</v>
      </c>
    </row>
    <row r="81" spans="1:9" ht="64.5" customHeight="1" x14ac:dyDescent="0.2">
      <c r="A81" s="53" t="s">
        <v>218</v>
      </c>
      <c r="B81" s="53" t="s">
        <v>219</v>
      </c>
      <c r="C81" s="54" t="s">
        <v>220</v>
      </c>
      <c r="D81" s="55"/>
      <c r="E81" s="53" t="s">
        <v>25</v>
      </c>
      <c r="F81" s="56">
        <v>300</v>
      </c>
      <c r="G81" s="63"/>
      <c r="H81" s="63">
        <f t="shared" si="5"/>
        <v>0</v>
      </c>
      <c r="I81" s="63">
        <f t="shared" si="4"/>
        <v>0</v>
      </c>
    </row>
    <row r="82" spans="1:9" ht="47.25" customHeight="1" x14ac:dyDescent="0.2">
      <c r="A82" s="53" t="s">
        <v>221</v>
      </c>
      <c r="B82" s="53" t="s">
        <v>213</v>
      </c>
      <c r="C82" s="54" t="s">
        <v>222</v>
      </c>
      <c r="D82" s="55"/>
      <c r="E82" s="53" t="s">
        <v>25</v>
      </c>
      <c r="F82" s="56">
        <v>1550</v>
      </c>
      <c r="G82" s="63"/>
      <c r="H82" s="63">
        <f t="shared" si="5"/>
        <v>0</v>
      </c>
      <c r="I82" s="63">
        <f t="shared" si="4"/>
        <v>0</v>
      </c>
    </row>
    <row r="83" spans="1:9" ht="65.25" customHeight="1" x14ac:dyDescent="0.2">
      <c r="A83" s="53" t="s">
        <v>223</v>
      </c>
      <c r="B83" s="53" t="s">
        <v>213</v>
      </c>
      <c r="C83" s="54" t="s">
        <v>224</v>
      </c>
      <c r="D83" s="55"/>
      <c r="E83" s="53" t="s">
        <v>25</v>
      </c>
      <c r="F83" s="56">
        <v>200</v>
      </c>
      <c r="G83" s="63"/>
      <c r="H83" s="63">
        <f t="shared" si="5"/>
        <v>0</v>
      </c>
      <c r="I83" s="63">
        <f t="shared" si="4"/>
        <v>0</v>
      </c>
    </row>
    <row r="84" spans="1:9" ht="64.5" customHeight="1" x14ac:dyDescent="0.2">
      <c r="A84" s="53" t="s">
        <v>225</v>
      </c>
      <c r="B84" s="53" t="s">
        <v>213</v>
      </c>
      <c r="C84" s="54" t="s">
        <v>226</v>
      </c>
      <c r="D84" s="55"/>
      <c r="E84" s="53" t="s">
        <v>25</v>
      </c>
      <c r="F84" s="56">
        <v>1500</v>
      </c>
      <c r="G84" s="63"/>
      <c r="H84" s="63">
        <f t="shared" si="5"/>
        <v>0</v>
      </c>
      <c r="I84" s="63">
        <f t="shared" si="4"/>
        <v>0</v>
      </c>
    </row>
    <row r="85" spans="1:9" ht="49.5" customHeight="1" x14ac:dyDescent="0.2">
      <c r="A85" s="53" t="s">
        <v>227</v>
      </c>
      <c r="B85" s="53" t="s">
        <v>228</v>
      </c>
      <c r="C85" s="54" t="s">
        <v>37</v>
      </c>
      <c r="D85" s="55"/>
      <c r="E85" s="53" t="s">
        <v>135</v>
      </c>
      <c r="F85" s="56">
        <v>12</v>
      </c>
      <c r="G85" s="63"/>
      <c r="H85" s="63">
        <f t="shared" si="5"/>
        <v>0</v>
      </c>
      <c r="I85" s="63">
        <f t="shared" si="4"/>
        <v>0</v>
      </c>
    </row>
    <row r="86" spans="1:9" ht="52.5" customHeight="1" x14ac:dyDescent="0.2">
      <c r="A86" s="53" t="s">
        <v>229</v>
      </c>
      <c r="B86" s="53" t="s">
        <v>228</v>
      </c>
      <c r="C86" s="54" t="s">
        <v>38</v>
      </c>
      <c r="D86" s="55"/>
      <c r="E86" s="53" t="s">
        <v>135</v>
      </c>
      <c r="F86" s="56">
        <v>13</v>
      </c>
      <c r="G86" s="63"/>
      <c r="H86" s="63">
        <f t="shared" si="5"/>
        <v>0</v>
      </c>
      <c r="I86" s="63">
        <f t="shared" si="4"/>
        <v>0</v>
      </c>
    </row>
    <row r="87" spans="1:9" ht="35.25" customHeight="1" x14ac:dyDescent="0.2">
      <c r="A87" s="53" t="s">
        <v>230</v>
      </c>
      <c r="B87" s="53" t="s">
        <v>228</v>
      </c>
      <c r="C87" s="54" t="s">
        <v>231</v>
      </c>
      <c r="D87" s="55"/>
      <c r="E87" s="53" t="s">
        <v>135</v>
      </c>
      <c r="F87" s="56">
        <v>20</v>
      </c>
      <c r="G87" s="63"/>
      <c r="H87" s="63">
        <f t="shared" si="5"/>
        <v>0</v>
      </c>
      <c r="I87" s="63">
        <f t="shared" si="4"/>
        <v>0</v>
      </c>
    </row>
    <row r="88" spans="1:9" ht="36" customHeight="1" x14ac:dyDescent="0.2">
      <c r="A88" s="53" t="s">
        <v>232</v>
      </c>
      <c r="B88" s="53" t="s">
        <v>216</v>
      </c>
      <c r="C88" s="54" t="s">
        <v>233</v>
      </c>
      <c r="D88" s="55"/>
      <c r="E88" s="53" t="s">
        <v>25</v>
      </c>
      <c r="F88" s="56">
        <v>3200</v>
      </c>
      <c r="G88" s="63"/>
      <c r="H88" s="63">
        <f t="shared" si="5"/>
        <v>0</v>
      </c>
      <c r="I88" s="63">
        <f t="shared" si="4"/>
        <v>0</v>
      </c>
    </row>
    <row r="89" spans="1:9" ht="64.5" customHeight="1" x14ac:dyDescent="0.2">
      <c r="A89" s="53" t="s">
        <v>234</v>
      </c>
      <c r="B89" s="53" t="s">
        <v>235</v>
      </c>
      <c r="C89" s="54" t="s">
        <v>236</v>
      </c>
      <c r="D89" s="55"/>
      <c r="E89" s="53" t="s">
        <v>25</v>
      </c>
      <c r="F89" s="56">
        <v>3200</v>
      </c>
      <c r="G89" s="63"/>
      <c r="H89" s="63">
        <f t="shared" si="5"/>
        <v>0</v>
      </c>
      <c r="I89" s="63">
        <f t="shared" si="4"/>
        <v>0</v>
      </c>
    </row>
    <row r="90" spans="1:9" ht="15" customHeight="1" x14ac:dyDescent="0.2">
      <c r="A90" s="35">
        <v>5</v>
      </c>
      <c r="B90" s="36" t="s">
        <v>237</v>
      </c>
      <c r="C90" s="37"/>
      <c r="D90" s="37"/>
      <c r="E90" s="37"/>
      <c r="F90" s="37"/>
      <c r="G90" s="37"/>
      <c r="H90" s="37"/>
      <c r="I90" s="38"/>
    </row>
    <row r="91" spans="1:9" ht="36" customHeight="1" x14ac:dyDescent="0.2">
      <c r="A91" s="39" t="s">
        <v>238</v>
      </c>
      <c r="B91" s="39" t="s">
        <v>239</v>
      </c>
      <c r="C91" s="40" t="s">
        <v>240</v>
      </c>
      <c r="D91" s="40"/>
      <c r="E91" s="39" t="s">
        <v>135</v>
      </c>
      <c r="F91" s="41">
        <v>3</v>
      </c>
      <c r="G91" s="61"/>
      <c r="H91" s="61">
        <f t="shared" si="5"/>
        <v>0</v>
      </c>
      <c r="I91" s="61">
        <f t="shared" si="4"/>
        <v>0</v>
      </c>
    </row>
    <row r="92" spans="1:9" ht="94.5" customHeight="1" x14ac:dyDescent="0.2">
      <c r="A92" s="39" t="s">
        <v>241</v>
      </c>
      <c r="B92" s="39" t="s">
        <v>242</v>
      </c>
      <c r="C92" s="40" t="s">
        <v>243</v>
      </c>
      <c r="D92" s="40"/>
      <c r="E92" s="39" t="s">
        <v>135</v>
      </c>
      <c r="F92" s="41">
        <v>25</v>
      </c>
      <c r="G92" s="61"/>
      <c r="H92" s="61">
        <f t="shared" si="5"/>
        <v>0</v>
      </c>
      <c r="I92" s="61">
        <f t="shared" si="4"/>
        <v>0</v>
      </c>
    </row>
    <row r="93" spans="1:9" ht="33.75" customHeight="1" x14ac:dyDescent="0.2">
      <c r="A93" s="39" t="s">
        <v>244</v>
      </c>
      <c r="B93" s="39" t="s">
        <v>242</v>
      </c>
      <c r="C93" s="40" t="s">
        <v>245</v>
      </c>
      <c r="D93" s="40"/>
      <c r="E93" s="39" t="s">
        <v>135</v>
      </c>
      <c r="F93" s="41">
        <v>39</v>
      </c>
      <c r="G93" s="61"/>
      <c r="H93" s="61">
        <f t="shared" si="5"/>
        <v>0</v>
      </c>
      <c r="I93" s="61">
        <f t="shared" si="4"/>
        <v>0</v>
      </c>
    </row>
    <row r="94" spans="1:9" ht="34.5" customHeight="1" x14ac:dyDescent="0.2">
      <c r="A94" s="39" t="s">
        <v>246</v>
      </c>
      <c r="B94" s="39" t="s">
        <v>242</v>
      </c>
      <c r="C94" s="40" t="s">
        <v>247</v>
      </c>
      <c r="D94" s="40"/>
      <c r="E94" s="39" t="s">
        <v>135</v>
      </c>
      <c r="F94" s="41">
        <v>2</v>
      </c>
      <c r="G94" s="61"/>
      <c r="H94" s="61">
        <f t="shared" si="5"/>
        <v>0</v>
      </c>
      <c r="I94" s="61">
        <f t="shared" si="4"/>
        <v>0</v>
      </c>
    </row>
    <row r="95" spans="1:9" ht="63" customHeight="1" x14ac:dyDescent="0.2">
      <c r="A95" s="39" t="s">
        <v>248</v>
      </c>
      <c r="B95" s="39" t="s">
        <v>249</v>
      </c>
      <c r="C95" s="40" t="s">
        <v>250</v>
      </c>
      <c r="D95" s="40"/>
      <c r="E95" s="39" t="s">
        <v>251</v>
      </c>
      <c r="F95" s="41">
        <v>1</v>
      </c>
      <c r="G95" s="61"/>
      <c r="H95" s="61">
        <f t="shared" si="5"/>
        <v>0</v>
      </c>
      <c r="I95" s="61">
        <f t="shared" si="4"/>
        <v>0</v>
      </c>
    </row>
    <row r="96" spans="1:9" ht="51.75" customHeight="1" x14ac:dyDescent="0.2">
      <c r="A96" s="39" t="s">
        <v>252</v>
      </c>
      <c r="B96" s="39" t="s">
        <v>242</v>
      </c>
      <c r="C96" s="40" t="s">
        <v>253</v>
      </c>
      <c r="D96" s="40"/>
      <c r="E96" s="39" t="s">
        <v>135</v>
      </c>
      <c r="F96" s="41">
        <v>9</v>
      </c>
      <c r="G96" s="61"/>
      <c r="H96" s="61">
        <f t="shared" si="5"/>
        <v>0</v>
      </c>
      <c r="I96" s="61">
        <f t="shared" si="4"/>
        <v>0</v>
      </c>
    </row>
    <row r="97" spans="1:9" ht="33" customHeight="1" x14ac:dyDescent="0.2">
      <c r="A97" s="39" t="s">
        <v>254</v>
      </c>
      <c r="B97" s="39" t="s">
        <v>255</v>
      </c>
      <c r="C97" s="40" t="s">
        <v>256</v>
      </c>
      <c r="D97" s="40"/>
      <c r="E97" s="39" t="s">
        <v>22</v>
      </c>
      <c r="F97" s="41">
        <v>3</v>
      </c>
      <c r="G97" s="61"/>
      <c r="H97" s="61">
        <f t="shared" si="5"/>
        <v>0</v>
      </c>
      <c r="I97" s="61">
        <f t="shared" si="4"/>
        <v>0</v>
      </c>
    </row>
    <row r="98" spans="1:9" ht="79.5" customHeight="1" x14ac:dyDescent="0.2">
      <c r="A98" s="39" t="s">
        <v>257</v>
      </c>
      <c r="B98" s="39" t="s">
        <v>258</v>
      </c>
      <c r="C98" s="40" t="s">
        <v>259</v>
      </c>
      <c r="D98" s="40"/>
      <c r="E98" s="39" t="s">
        <v>26</v>
      </c>
      <c r="F98" s="41">
        <v>20</v>
      </c>
      <c r="G98" s="61"/>
      <c r="H98" s="61">
        <f t="shared" si="5"/>
        <v>0</v>
      </c>
      <c r="I98" s="61">
        <f t="shared" si="4"/>
        <v>0</v>
      </c>
    </row>
    <row r="99" spans="1:9" ht="32.25" customHeight="1" x14ac:dyDescent="0.2">
      <c r="A99" s="39" t="s">
        <v>260</v>
      </c>
      <c r="B99" s="39" t="s">
        <v>261</v>
      </c>
      <c r="C99" s="40" t="s">
        <v>39</v>
      </c>
      <c r="D99" s="40"/>
      <c r="E99" s="39" t="s">
        <v>27</v>
      </c>
      <c r="F99" s="41">
        <v>0.5</v>
      </c>
      <c r="G99" s="61"/>
      <c r="H99" s="61">
        <f t="shared" si="5"/>
        <v>0</v>
      </c>
      <c r="I99" s="61">
        <f t="shared" si="4"/>
        <v>0</v>
      </c>
    </row>
    <row r="100" spans="1:9" ht="79.5" customHeight="1" x14ac:dyDescent="0.2">
      <c r="A100" s="39" t="s">
        <v>262</v>
      </c>
      <c r="B100" s="39" t="s">
        <v>263</v>
      </c>
      <c r="C100" s="40" t="s">
        <v>264</v>
      </c>
      <c r="D100" s="40"/>
      <c r="E100" s="39" t="s">
        <v>26</v>
      </c>
      <c r="F100" s="41">
        <v>165</v>
      </c>
      <c r="G100" s="61"/>
      <c r="H100" s="61">
        <f t="shared" si="5"/>
        <v>0</v>
      </c>
      <c r="I100" s="61">
        <f t="shared" si="4"/>
        <v>0</v>
      </c>
    </row>
    <row r="101" spans="1:9" ht="15" customHeight="1" x14ac:dyDescent="0.2">
      <c r="A101" s="10">
        <v>6</v>
      </c>
      <c r="B101" s="25" t="s">
        <v>265</v>
      </c>
      <c r="C101" s="26"/>
      <c r="D101" s="26"/>
      <c r="E101" s="26"/>
      <c r="F101" s="26"/>
      <c r="G101" s="26"/>
      <c r="H101" s="26"/>
      <c r="I101" s="27"/>
    </row>
    <row r="102" spans="1:9" ht="34.5" customHeight="1" x14ac:dyDescent="0.2">
      <c r="A102" s="6" t="s">
        <v>266</v>
      </c>
      <c r="B102" s="6" t="s">
        <v>5</v>
      </c>
      <c r="C102" s="12" t="s">
        <v>40</v>
      </c>
      <c r="D102" s="13"/>
      <c r="E102" s="6" t="s">
        <v>20</v>
      </c>
      <c r="F102" s="22">
        <v>3</v>
      </c>
      <c r="G102" s="62"/>
      <c r="H102" s="62">
        <f t="shared" si="5"/>
        <v>0</v>
      </c>
      <c r="I102" s="62">
        <f t="shared" si="4"/>
        <v>0</v>
      </c>
    </row>
    <row r="103" spans="1:9" ht="34.5" customHeight="1" x14ac:dyDescent="0.2">
      <c r="A103" s="6" t="s">
        <v>267</v>
      </c>
      <c r="B103" s="6" t="s">
        <v>5</v>
      </c>
      <c r="C103" s="12" t="s">
        <v>41</v>
      </c>
      <c r="D103" s="13"/>
      <c r="E103" s="6" t="s">
        <v>20</v>
      </c>
      <c r="F103" s="22">
        <v>3</v>
      </c>
      <c r="G103" s="62"/>
      <c r="H103" s="62">
        <f t="shared" si="5"/>
        <v>0</v>
      </c>
      <c r="I103" s="62">
        <f t="shared" ref="I103:I115" si="6">ROUND(H103*1.23,2)</f>
        <v>0</v>
      </c>
    </row>
    <row r="104" spans="1:9" ht="32.25" customHeight="1" x14ac:dyDescent="0.2">
      <c r="A104" s="6" t="s">
        <v>268</v>
      </c>
      <c r="B104" s="6" t="s">
        <v>5</v>
      </c>
      <c r="C104" s="12" t="s">
        <v>269</v>
      </c>
      <c r="D104" s="13"/>
      <c r="E104" s="6" t="s">
        <v>20</v>
      </c>
      <c r="F104" s="22">
        <v>2</v>
      </c>
      <c r="G104" s="62"/>
      <c r="H104" s="62">
        <f t="shared" si="5"/>
        <v>0</v>
      </c>
      <c r="I104" s="62">
        <f t="shared" si="6"/>
        <v>0</v>
      </c>
    </row>
    <row r="105" spans="1:9" ht="30" x14ac:dyDescent="0.2">
      <c r="A105" s="6" t="s">
        <v>270</v>
      </c>
      <c r="B105" s="6" t="s">
        <v>271</v>
      </c>
      <c r="C105" s="12" t="s">
        <v>47</v>
      </c>
      <c r="D105" s="13"/>
      <c r="E105" s="6" t="s">
        <v>20</v>
      </c>
      <c r="F105" s="22">
        <v>12</v>
      </c>
      <c r="G105" s="62"/>
      <c r="H105" s="62">
        <f t="shared" ref="H105:H115" si="7">ROUND(F105*G105,2)</f>
        <v>0</v>
      </c>
      <c r="I105" s="62">
        <f t="shared" si="6"/>
        <v>0</v>
      </c>
    </row>
    <row r="106" spans="1:9" ht="31.5" customHeight="1" x14ac:dyDescent="0.2">
      <c r="A106" s="6" t="s">
        <v>272</v>
      </c>
      <c r="B106" s="6" t="s">
        <v>273</v>
      </c>
      <c r="C106" s="12" t="s">
        <v>274</v>
      </c>
      <c r="D106" s="13"/>
      <c r="E106" s="6" t="s">
        <v>23</v>
      </c>
      <c r="F106" s="22">
        <v>150</v>
      </c>
      <c r="G106" s="62"/>
      <c r="H106" s="62">
        <f t="shared" si="7"/>
        <v>0</v>
      </c>
      <c r="I106" s="62">
        <f t="shared" si="6"/>
        <v>0</v>
      </c>
    </row>
    <row r="107" spans="1:9" ht="32.25" customHeight="1" x14ac:dyDescent="0.2">
      <c r="A107" s="6" t="s">
        <v>275</v>
      </c>
      <c r="B107" s="6" t="s">
        <v>273</v>
      </c>
      <c r="C107" s="13" t="s">
        <v>276</v>
      </c>
      <c r="D107" s="13"/>
      <c r="E107" s="6" t="s">
        <v>19</v>
      </c>
      <c r="F107" s="22">
        <v>1200</v>
      </c>
      <c r="G107" s="62"/>
      <c r="H107" s="62">
        <f t="shared" si="7"/>
        <v>0</v>
      </c>
      <c r="I107" s="62">
        <f t="shared" si="6"/>
        <v>0</v>
      </c>
    </row>
    <row r="108" spans="1:9" ht="65.25" customHeight="1" x14ac:dyDescent="0.2">
      <c r="A108" s="6" t="s">
        <v>277</v>
      </c>
      <c r="B108" s="5" t="s">
        <v>278</v>
      </c>
      <c r="C108" s="13" t="s">
        <v>279</v>
      </c>
      <c r="D108" s="13"/>
      <c r="E108" s="6" t="s">
        <v>19</v>
      </c>
      <c r="F108" s="22">
        <v>80</v>
      </c>
      <c r="G108" s="62"/>
      <c r="H108" s="62">
        <f t="shared" si="7"/>
        <v>0</v>
      </c>
      <c r="I108" s="62">
        <f t="shared" si="6"/>
        <v>0</v>
      </c>
    </row>
    <row r="109" spans="1:9" ht="50.25" customHeight="1" x14ac:dyDescent="0.2">
      <c r="A109" s="6" t="s">
        <v>280</v>
      </c>
      <c r="B109" s="5" t="s">
        <v>11</v>
      </c>
      <c r="C109" s="12" t="s">
        <v>281</v>
      </c>
      <c r="D109" s="13"/>
      <c r="E109" s="6" t="s">
        <v>251</v>
      </c>
      <c r="F109" s="22">
        <v>1</v>
      </c>
      <c r="G109" s="62"/>
      <c r="H109" s="62">
        <f t="shared" si="7"/>
        <v>0</v>
      </c>
      <c r="I109" s="62">
        <f t="shared" si="6"/>
        <v>0</v>
      </c>
    </row>
    <row r="110" spans="1:9" ht="77.25" customHeight="1" x14ac:dyDescent="0.2">
      <c r="A110" s="6" t="s">
        <v>282</v>
      </c>
      <c r="B110" s="5" t="s">
        <v>12</v>
      </c>
      <c r="C110" s="12" t="s">
        <v>283</v>
      </c>
      <c r="D110" s="13"/>
      <c r="E110" s="6" t="s">
        <v>22</v>
      </c>
      <c r="F110" s="22">
        <v>16</v>
      </c>
      <c r="G110" s="62"/>
      <c r="H110" s="62">
        <f t="shared" si="7"/>
        <v>0</v>
      </c>
      <c r="I110" s="62">
        <f t="shared" si="6"/>
        <v>0</v>
      </c>
    </row>
    <row r="111" spans="1:9" ht="51.75" customHeight="1" x14ac:dyDescent="0.2">
      <c r="A111" s="6" t="s">
        <v>284</v>
      </c>
      <c r="B111" s="5" t="s">
        <v>13</v>
      </c>
      <c r="C111" s="12" t="s">
        <v>285</v>
      </c>
      <c r="D111" s="13"/>
      <c r="E111" s="5" t="s">
        <v>22</v>
      </c>
      <c r="F111" s="22">
        <v>12</v>
      </c>
      <c r="G111" s="62"/>
      <c r="H111" s="62">
        <f t="shared" si="7"/>
        <v>0</v>
      </c>
      <c r="I111" s="62">
        <f t="shared" si="6"/>
        <v>0</v>
      </c>
    </row>
    <row r="112" spans="1:9" ht="36" customHeight="1" x14ac:dyDescent="0.2">
      <c r="A112" s="6" t="s">
        <v>286</v>
      </c>
      <c r="B112" s="5" t="s">
        <v>14</v>
      </c>
      <c r="C112" s="12" t="s">
        <v>287</v>
      </c>
      <c r="D112" s="13"/>
      <c r="E112" s="6" t="s">
        <v>22</v>
      </c>
      <c r="F112" s="22">
        <v>12</v>
      </c>
      <c r="G112" s="62"/>
      <c r="H112" s="62">
        <f t="shared" si="7"/>
        <v>0</v>
      </c>
      <c r="I112" s="62">
        <f t="shared" si="6"/>
        <v>0</v>
      </c>
    </row>
    <row r="113" spans="1:95" ht="46.5" customHeight="1" x14ac:dyDescent="0.2">
      <c r="A113" s="6" t="s">
        <v>288</v>
      </c>
      <c r="B113" s="5" t="s">
        <v>15</v>
      </c>
      <c r="C113" s="12" t="s">
        <v>42</v>
      </c>
      <c r="D113" s="13"/>
      <c r="E113" s="6" t="s">
        <v>22</v>
      </c>
      <c r="F113" s="22">
        <v>12</v>
      </c>
      <c r="G113" s="62"/>
      <c r="H113" s="62">
        <f t="shared" si="7"/>
        <v>0</v>
      </c>
      <c r="I113" s="62">
        <f t="shared" si="6"/>
        <v>0</v>
      </c>
    </row>
    <row r="114" spans="1:95" ht="53.25" customHeight="1" x14ac:dyDescent="0.2">
      <c r="A114" s="6" t="s">
        <v>289</v>
      </c>
      <c r="B114" s="5" t="s">
        <v>16</v>
      </c>
      <c r="C114" s="12" t="s">
        <v>290</v>
      </c>
      <c r="D114" s="13"/>
      <c r="E114" s="6" t="s">
        <v>22</v>
      </c>
      <c r="F114" s="22">
        <v>12</v>
      </c>
      <c r="G114" s="62"/>
      <c r="H114" s="62">
        <f t="shared" si="7"/>
        <v>0</v>
      </c>
      <c r="I114" s="62">
        <f t="shared" si="6"/>
        <v>0</v>
      </c>
    </row>
    <row r="115" spans="1:95" ht="35.25" customHeight="1" x14ac:dyDescent="0.2">
      <c r="A115" s="6">
        <v>107</v>
      </c>
      <c r="B115" s="6" t="s">
        <v>28</v>
      </c>
      <c r="C115" s="12" t="s">
        <v>29</v>
      </c>
      <c r="D115" s="13"/>
      <c r="E115" s="6" t="s">
        <v>20</v>
      </c>
      <c r="F115" s="22">
        <v>1</v>
      </c>
      <c r="G115" s="62"/>
      <c r="H115" s="62">
        <f t="shared" si="7"/>
        <v>0</v>
      </c>
      <c r="I115" s="62">
        <f t="shared" si="6"/>
        <v>0</v>
      </c>
    </row>
    <row r="116" spans="1:95" s="1" customFormat="1" ht="50.1" customHeight="1" x14ac:dyDescent="0.2">
      <c r="A116" s="42" t="s">
        <v>10</v>
      </c>
      <c r="B116" s="42"/>
      <c r="C116" s="42"/>
      <c r="D116" s="42"/>
      <c r="E116" s="42"/>
      <c r="F116" s="42"/>
      <c r="G116" s="43" t="s">
        <v>49</v>
      </c>
      <c r="H116" s="43">
        <f>SUM(H4:H115)</f>
        <v>0</v>
      </c>
      <c r="I116" s="43">
        <f>SUM(I4:I115)</f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1:95" ht="50.1" customHeight="1" x14ac:dyDescent="0.2">
      <c r="A117" s="70" t="s">
        <v>48</v>
      </c>
      <c r="B117" s="70"/>
      <c r="C117" s="70"/>
      <c r="D117" s="70"/>
      <c r="E117" s="70"/>
      <c r="F117" s="70"/>
      <c r="G117" s="64" t="s">
        <v>49</v>
      </c>
      <c r="H117" s="64">
        <f>H116*0.1</f>
        <v>0</v>
      </c>
      <c r="I117" s="64">
        <f>I116*0.1</f>
        <v>0</v>
      </c>
    </row>
    <row r="118" spans="1:95" ht="50.1" customHeight="1" x14ac:dyDescent="0.2">
      <c r="A118" s="65" t="s">
        <v>291</v>
      </c>
      <c r="B118" s="66"/>
      <c r="C118" s="66"/>
      <c r="D118" s="66"/>
      <c r="E118" s="66"/>
      <c r="F118" s="67"/>
      <c r="G118" s="68" t="s">
        <v>49</v>
      </c>
      <c r="H118" s="68">
        <f>H116+H117</f>
        <v>0</v>
      </c>
      <c r="I118" s="68">
        <f>I116+I117</f>
        <v>0</v>
      </c>
    </row>
    <row r="122" spans="1:95" ht="78" customHeight="1" x14ac:dyDescent="0.2">
      <c r="A122" s="69" t="s">
        <v>292</v>
      </c>
      <c r="B122" s="69"/>
      <c r="C122" s="69"/>
      <c r="D122" s="69"/>
      <c r="E122" s="69"/>
      <c r="F122" s="69"/>
      <c r="G122" s="69"/>
      <c r="H122" s="69"/>
      <c r="I122" s="69"/>
    </row>
  </sheetData>
  <mergeCells count="119">
    <mergeCell ref="A117:F117"/>
    <mergeCell ref="B29:I29"/>
    <mergeCell ref="B101:I101"/>
    <mergeCell ref="B90:I90"/>
    <mergeCell ref="B61:I61"/>
    <mergeCell ref="B37:I37"/>
    <mergeCell ref="A118:F118"/>
    <mergeCell ref="B3:I3"/>
    <mergeCell ref="C115:D115"/>
    <mergeCell ref="A116:F116"/>
    <mergeCell ref="C2:D2"/>
    <mergeCell ref="C4:D4"/>
    <mergeCell ref="C5:D5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1:I1"/>
    <mergeCell ref="C6:D6"/>
    <mergeCell ref="C7:D7"/>
    <mergeCell ref="C8:D8"/>
    <mergeCell ref="C9:D9"/>
    <mergeCell ref="C24:D24"/>
    <mergeCell ref="C25:D25"/>
    <mergeCell ref="C26:D26"/>
    <mergeCell ref="C20:D20"/>
    <mergeCell ref="C21:D21"/>
    <mergeCell ref="C22:D22"/>
    <mergeCell ref="C23:D23"/>
    <mergeCell ref="C33:D33"/>
    <mergeCell ref="C34:D34"/>
    <mergeCell ref="C35:D35"/>
    <mergeCell ref="C36:D36"/>
    <mergeCell ref="C27:D27"/>
    <mergeCell ref="C28:D28"/>
    <mergeCell ref="C30:D30"/>
    <mergeCell ref="C31:D31"/>
    <mergeCell ref="C32:D32"/>
    <mergeCell ref="C42:D42"/>
    <mergeCell ref="C43:D43"/>
    <mergeCell ref="C44:D44"/>
    <mergeCell ref="C38:D38"/>
    <mergeCell ref="C39:D39"/>
    <mergeCell ref="C40:D40"/>
    <mergeCell ref="C41:D41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9:D59"/>
    <mergeCell ref="C60:D60"/>
    <mergeCell ref="C62:D62"/>
    <mergeCell ref="C54:D54"/>
    <mergeCell ref="C55:D55"/>
    <mergeCell ref="C56:D56"/>
    <mergeCell ref="C57:D57"/>
    <mergeCell ref="C58:D58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122:I122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2:D102"/>
    <mergeCell ref="C103:D103"/>
    <mergeCell ref="C104:D104"/>
    <mergeCell ref="C105:D105"/>
    <mergeCell ref="C106:D106"/>
    <mergeCell ref="C107:D107"/>
    <mergeCell ref="C108:D108"/>
    <mergeCell ref="C113:D113"/>
    <mergeCell ref="C114:D114"/>
    <mergeCell ref="C109:D109"/>
    <mergeCell ref="C110:D110"/>
    <mergeCell ref="C111:D111"/>
    <mergeCell ref="C112:D112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PRD Cmentarna Droga Aktualizacj</dc:title>
  <dc:creator>Andrzej</dc:creator>
  <cp:lastModifiedBy>Dorota Michalska</cp:lastModifiedBy>
  <cp:lastPrinted>2025-03-07T11:28:30Z</cp:lastPrinted>
  <dcterms:created xsi:type="dcterms:W3CDTF">2025-03-05T12:08:30Z</dcterms:created>
  <dcterms:modified xsi:type="dcterms:W3CDTF">2025-03-07T11:29:02Z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2025-02-26T00:00:00Z</vt:filetime>
  </property>
  <property fmtid="{D5CDD505-2E9C-101B-9397-08002B2CF9AE}" pid="3" name="Creator">
    <vt:lpwstr>PScript5.dll Version 5.2</vt:lpwstr>
  </property>
  <property fmtid="{D5CDD505-2E9C-101B-9397-08002B2CF9AE}" pid="4" name="LastSaved">
    <vt:filetime>2025-03-05T00:00:00Z</vt:filetime>
  </property>
  <property fmtid="{D5CDD505-2E9C-101B-9397-08002B2CF9AE}" pid="5" name="Producer">
    <vt:lpwstr>GPL Ghostscript 9.09</vt:lpwstr>
  </property>
</Properties>
</file>