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oczwara\Documents\Nadleśnictwo Olsztynek\2024\Usługi leśne na 2025 r\1. Formularz oferty - Pakiety 1-5\"/>
    </mc:Choice>
  </mc:AlternateContent>
  <xr:revisionPtr revIDLastSave="0" documentId="13_ncr:1_{300CB409-B80E-4689-9190-BA51B213B8E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2" r:id="rId1"/>
  </sheets>
  <calcPr calcId="191029"/>
</workbook>
</file>

<file path=xl/calcChain.xml><?xml version="1.0" encoding="utf-8"?>
<calcChain xmlns="http://schemas.openxmlformats.org/spreadsheetml/2006/main">
  <c r="I103" i="2" l="1"/>
  <c r="I102" i="2"/>
  <c r="I101" i="2"/>
  <c r="K101" i="2" s="1"/>
  <c r="I100" i="2"/>
  <c r="I99" i="2"/>
  <c r="I98" i="2"/>
  <c r="I97" i="2"/>
  <c r="I96" i="2"/>
  <c r="I95" i="2"/>
  <c r="I94" i="2"/>
  <c r="I93" i="2"/>
  <c r="I92" i="2"/>
  <c r="I91" i="2"/>
  <c r="K91" i="2" s="1"/>
  <c r="I90" i="2"/>
  <c r="I89" i="2"/>
  <c r="I88" i="2"/>
  <c r="I87" i="2"/>
  <c r="K87" i="2" s="1"/>
  <c r="I86" i="2"/>
  <c r="I85" i="2"/>
  <c r="I84" i="2"/>
  <c r="I83" i="2"/>
  <c r="I82" i="2"/>
  <c r="I81" i="2"/>
  <c r="I80" i="2"/>
  <c r="I79" i="2"/>
  <c r="K79" i="2" s="1"/>
  <c r="I78" i="2"/>
  <c r="I77" i="2"/>
  <c r="I76" i="2"/>
  <c r="I75" i="2"/>
  <c r="K75" i="2" s="1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K59" i="2" s="1"/>
  <c r="I58" i="2"/>
  <c r="I57" i="2"/>
  <c r="I56" i="2"/>
  <c r="I55" i="2"/>
  <c r="K55" i="2" s="1"/>
  <c r="I54" i="2"/>
  <c r="I53" i="2"/>
  <c r="I52" i="2"/>
  <c r="I51" i="2"/>
  <c r="K51" i="2" s="1"/>
  <c r="I50" i="2"/>
  <c r="I49" i="2"/>
  <c r="I48" i="2"/>
  <c r="I47" i="2"/>
  <c r="K47" i="2" s="1"/>
  <c r="I46" i="2"/>
  <c r="I45" i="2"/>
  <c r="I44" i="2"/>
  <c r="I43" i="2"/>
  <c r="I42" i="2"/>
  <c r="I41" i="2"/>
  <c r="I40" i="2"/>
  <c r="I39" i="2"/>
  <c r="I38" i="2"/>
  <c r="I37" i="2"/>
  <c r="I36" i="2"/>
  <c r="I35" i="2"/>
  <c r="I32" i="2"/>
  <c r="L50" i="2" l="1"/>
  <c r="L62" i="2"/>
  <c r="L86" i="2"/>
  <c r="L98" i="2"/>
  <c r="L57" i="2"/>
  <c r="L63" i="2"/>
  <c r="L81" i="2"/>
  <c r="L40" i="2"/>
  <c r="L52" i="2"/>
  <c r="L76" i="2"/>
  <c r="L88" i="2"/>
  <c r="L53" i="2"/>
  <c r="L65" i="2"/>
  <c r="L77" i="2"/>
  <c r="L36" i="2"/>
  <c r="L48" i="2"/>
  <c r="L60" i="2"/>
  <c r="L66" i="2"/>
  <c r="L72" i="2"/>
  <c r="L84" i="2"/>
  <c r="L96" i="2"/>
  <c r="L102" i="2"/>
  <c r="L37" i="2"/>
  <c r="L67" i="2"/>
  <c r="L85" i="2"/>
  <c r="L103" i="2"/>
  <c r="K37" i="2"/>
  <c r="K41" i="2"/>
  <c r="L41" i="2" s="1"/>
  <c r="K45" i="2"/>
  <c r="L45" i="2" s="1"/>
  <c r="K49" i="2"/>
  <c r="L49" i="2" s="1"/>
  <c r="K53" i="2"/>
  <c r="K57" i="2"/>
  <c r="K61" i="2"/>
  <c r="L61" i="2" s="1"/>
  <c r="K65" i="2"/>
  <c r="K69" i="2"/>
  <c r="L69" i="2" s="1"/>
  <c r="K73" i="2"/>
  <c r="L73" i="2" s="1"/>
  <c r="K77" i="2"/>
  <c r="K81" i="2"/>
  <c r="K85" i="2"/>
  <c r="K89" i="2"/>
  <c r="L89" i="2" s="1"/>
  <c r="K93" i="2"/>
  <c r="L93" i="2" s="1"/>
  <c r="K99" i="2"/>
  <c r="L99" i="2" s="1"/>
  <c r="K103" i="2"/>
  <c r="L47" i="2"/>
  <c r="L51" i="2"/>
  <c r="L55" i="2"/>
  <c r="L59" i="2"/>
  <c r="L75" i="2"/>
  <c r="L79" i="2"/>
  <c r="L87" i="2"/>
  <c r="L91" i="2"/>
  <c r="L101" i="2"/>
  <c r="F105" i="2"/>
  <c r="K32" i="2"/>
  <c r="L32" i="2" s="1"/>
  <c r="K36" i="2"/>
  <c r="K38" i="2"/>
  <c r="L38" i="2" s="1"/>
  <c r="K40" i="2"/>
  <c r="K42" i="2"/>
  <c r="L42" i="2" s="1"/>
  <c r="K44" i="2"/>
  <c r="L44" i="2" s="1"/>
  <c r="K46" i="2"/>
  <c r="L46" i="2" s="1"/>
  <c r="K48" i="2"/>
  <c r="K50" i="2"/>
  <c r="K52" i="2"/>
  <c r="K54" i="2"/>
  <c r="L54" i="2" s="1"/>
  <c r="K56" i="2"/>
  <c r="L56" i="2" s="1"/>
  <c r="K58" i="2"/>
  <c r="L58" i="2" s="1"/>
  <c r="K60" i="2"/>
  <c r="K62" i="2"/>
  <c r="K64" i="2"/>
  <c r="L64" i="2" s="1"/>
  <c r="K66" i="2"/>
  <c r="K68" i="2"/>
  <c r="L68" i="2" s="1"/>
  <c r="K70" i="2"/>
  <c r="L70" i="2" s="1"/>
  <c r="K72" i="2"/>
  <c r="K74" i="2"/>
  <c r="L74" i="2" s="1"/>
  <c r="K76" i="2"/>
  <c r="K78" i="2"/>
  <c r="L78" i="2" s="1"/>
  <c r="K80" i="2"/>
  <c r="L80" i="2" s="1"/>
  <c r="K82" i="2"/>
  <c r="L82" i="2" s="1"/>
  <c r="K84" i="2"/>
  <c r="K86" i="2"/>
  <c r="K88" i="2"/>
  <c r="K90" i="2"/>
  <c r="L90" i="2" s="1"/>
  <c r="K92" i="2"/>
  <c r="L92" i="2" s="1"/>
  <c r="K94" i="2"/>
  <c r="L94" i="2" s="1"/>
  <c r="K96" i="2"/>
  <c r="K98" i="2"/>
  <c r="K100" i="2"/>
  <c r="L100" i="2" s="1"/>
  <c r="K102" i="2"/>
  <c r="K35" i="2"/>
  <c r="L35" i="2" s="1"/>
  <c r="K39" i="2"/>
  <c r="L39" i="2" s="1"/>
  <c r="K43" i="2"/>
  <c r="L43" i="2" s="1"/>
  <c r="K63" i="2"/>
  <c r="K67" i="2"/>
  <c r="K71" i="2"/>
  <c r="L71" i="2" s="1"/>
  <c r="K83" i="2"/>
  <c r="L83" i="2" s="1"/>
  <c r="K95" i="2"/>
  <c r="L95" i="2" s="1"/>
  <c r="K97" i="2"/>
  <c r="L97" i="2" s="1"/>
  <c r="F106" i="2" l="1"/>
  <c r="B26" i="2" s="1"/>
</calcChain>
</file>

<file path=xl/sharedStrings.xml><?xml version="1.0" encoding="utf-8"?>
<sst xmlns="http://schemas.openxmlformats.org/spreadsheetml/2006/main" count="331" uniqueCount="258">
  <si>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</si>
  <si>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</si>
  <si>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</si>
  <si>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</si>
  <si>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</si>
  <si>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</si>
  <si>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</si>
  <si>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</si>
  <si>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</si>
  <si>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</si>
  <si>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</si>
  <si>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</si>
  <si>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</si>
  <si>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</si>
  <si>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</si>
  <si>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</si>
  <si>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</si>
  <si>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</si>
  <si>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</si>
  <si>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</si>
  <si>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</si>
  <si>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</si>
  <si>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</si>
  <si>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</si>
  <si>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</si>
  <si>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157</t>
  </si>
  <si>
    <t>SZUK-PĘDR</t>
  </si>
  <si>
    <t>Badanie zapędraczenia gleby - dół o objętości 0,5 m3</t>
  </si>
  <si>
    <t>SZT</t>
  </si>
  <si>
    <t>175</t>
  </si>
  <si>
    <t>SZK-1R</t>
  </si>
  <si>
    <t>Szkółkowanie sadzonek do 1 roku z doniesieniem do miejsca szkółkowania</t>
  </si>
  <si>
    <t>TSZT</t>
  </si>
  <si>
    <t>177</t>
  </si>
  <si>
    <t>SZK-WR</t>
  </si>
  <si>
    <t>Szkółkowanie wielolatek z doniesieniem do miejsca szkółkowania</t>
  </si>
  <si>
    <t>180</t>
  </si>
  <si>
    <t>SM-IG&gt;400</t>
  </si>
  <si>
    <t>Siew mechaniczny So, So.c, Św, Md - do kontenerów o zagęszczeniu cel ponad 400 szt./m2</t>
  </si>
  <si>
    <t>184</t>
  </si>
  <si>
    <t>UKŁ-KONT</t>
  </si>
  <si>
    <t>Układanie wiosną wszystkich rodzajów kontenerów z sadzonkami wszystkich gatunków zdjętych na ziemię na okres zimowy na paletach (podporach)</t>
  </si>
  <si>
    <t>186</t>
  </si>
  <si>
    <t>SR-BK&lt;400</t>
  </si>
  <si>
    <t>Siew ręczny podkiełkowanych nasion Bk do kontenerów o zagęszczeniu cel do 400 sztuk na 1 m2</t>
  </si>
  <si>
    <t>188</t>
  </si>
  <si>
    <t>OPR-SC</t>
  </si>
  <si>
    <t>Opryskiwanie szkółek opryskiwaczem ciągnikowym</t>
  </si>
  <si>
    <t>200</t>
  </si>
  <si>
    <t>PROD.SUBS</t>
  </si>
  <si>
    <t>Produkcja substratów</t>
  </si>
  <si>
    <t>206</t>
  </si>
  <si>
    <t>GRAB-R</t>
  </si>
  <si>
    <t>Wygrabianie powierzchni z korzeni i pozostałości drzewnych</t>
  </si>
  <si>
    <t>AR</t>
  </si>
  <si>
    <t>208</t>
  </si>
  <si>
    <t>ZB-KAM</t>
  </si>
  <si>
    <t>Zbiór i wywóz kamieni</t>
  </si>
  <si>
    <t>210</t>
  </si>
  <si>
    <t>OSŁ-ATM</t>
  </si>
  <si>
    <t>Osłona szkółki przed ujemnymi wpływami atmosferycznymi</t>
  </si>
  <si>
    <t>214</t>
  </si>
  <si>
    <t>SORT-KON1</t>
  </si>
  <si>
    <t>Sortowanie sadzonek wszystkich gatunków w kontenerach o zagęszczeniu cel do 400 szt./m2</t>
  </si>
  <si>
    <t>215</t>
  </si>
  <si>
    <t>SORT-KON2</t>
  </si>
  <si>
    <t>Sortowanie sadzonek wszystkich gatunków w kontenerach o zagęszczeniu cel powyżej 400 szt./m2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</si>
  <si>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</si>
  <si>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</si>
  <si>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</si>
  <si>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</si>
  <si>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</si>
  <si>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</si>
  <si>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</si>
  <si>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</si>
  <si>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</si>
  <si>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224</t>
  </si>
  <si>
    <t>SIEW-KC</t>
  </si>
  <si>
    <t>Rozsiew kompostu rozrzutnikiem</t>
  </si>
  <si>
    <t>M3P</t>
  </si>
  <si>
    <t>225</t>
  </si>
  <si>
    <t>SIEW-NC</t>
  </si>
  <si>
    <t>Rozsiew nawozów startowo rozrzutnikiem</t>
  </si>
  <si>
    <t>226</t>
  </si>
  <si>
    <t>SIEW-WAP</t>
  </si>
  <si>
    <t>Rozsiew wapna nawozowego</t>
  </si>
  <si>
    <t>233</t>
  </si>
  <si>
    <t>PRZ-R&lt;400</t>
  </si>
  <si>
    <t>Przerywanie nadmiernych ilości siewek So, Św, Md, Dg w kontenerach o zagęszczeniu cel do 400 sztuk na 1 m2</t>
  </si>
  <si>
    <t>234</t>
  </si>
  <si>
    <t>PRZ-R&gt;400</t>
  </si>
  <si>
    <t>Przerywanie nadmiernych ilości siewek So, Św, Md, Dg w kontenerach o zagęszczeniu cel ponad 400 sztuk na 1 m2</t>
  </si>
  <si>
    <t>235</t>
  </si>
  <si>
    <t>PRZ-OL-1</t>
  </si>
  <si>
    <t>Przerywanie nadmiernych ilości siewek Ol w kontenerach o zagęszczeniu cel do 400 sztuk na 1 m2</t>
  </si>
  <si>
    <t>237</t>
  </si>
  <si>
    <t>PRZ-BRZ-1</t>
  </si>
  <si>
    <t>Przerywanie nadmiernych ilości siewek Brz w kontenerach o zagęszczeniu cel do 400 sztuk na 1 m2</t>
  </si>
  <si>
    <t>239</t>
  </si>
  <si>
    <t>PRZ-IN-1</t>
  </si>
  <si>
    <t>Przerywanie nadmiernych ilości siewek innych gat. w kontenerach o zagęszczeniu cel do 400 sztuk na 1 m2</t>
  </si>
  <si>
    <t>242</t>
  </si>
  <si>
    <t>ZAB-REPSZ</t>
  </si>
  <si>
    <t>Zabezpieczenie repelentem w formie emulsji sadzonek (SO, ŚW, BK, MD i innych) we wszystkich rodzajach kontenerów na szkółce</t>
  </si>
  <si>
    <t>244</t>
  </si>
  <si>
    <t>PRZER-K</t>
  </si>
  <si>
    <t>Przerabianie kompostu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</si>
  <si>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</si>
  <si>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</si>
  <si>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</si>
  <si>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</si>
  <si>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</si>
  <si>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</si>
  <si>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</si>
  <si>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</si>
  <si>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</si>
  <si>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</si>
  <si>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</si>
  <si>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</si>
  <si>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</si>
  <si>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</si>
  <si>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</si>
  <si>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</si>
  <si>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</si>
  <si>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</si>
  <si>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255</t>
  </si>
  <si>
    <t>ORSP-SC</t>
  </si>
  <si>
    <t>Orka pełna wraz ze spulchnieniem gleby</t>
  </si>
  <si>
    <t>256</t>
  </si>
  <si>
    <t>WYOR-CK</t>
  </si>
  <si>
    <t>Wyorywanie i podcinanie sadzonek ciągnikowym wyorywaczem klamrowych</t>
  </si>
  <si>
    <t>257</t>
  </si>
  <si>
    <t>WYOR-CS</t>
  </si>
  <si>
    <t>Wyorywanie lub podcinanie sadzonek ciągnikowym podcinaczem sekcyjnym</t>
  </si>
  <si>
    <t>258</t>
  </si>
  <si>
    <t>ORKA-ŁOP</t>
  </si>
  <si>
    <t>Orka łopatą mechaniczną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</si>
  <si>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</si>
  <si>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</si>
  <si>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</si>
  <si>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</si>
  <si>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</si>
  <si>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</si>
  <si>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268</t>
  </si>
  <si>
    <t>POZ-Ś</t>
  </si>
  <si>
    <t>Pozyskanie ścioły do transportu</t>
  </si>
  <si>
    <t>269</t>
  </si>
  <si>
    <t>ZAŁ-Ś TR</t>
  </si>
  <si>
    <t>Załadunek i rozładunek materiału kompostowego (ścioły) wraz z transportem</t>
  </si>
  <si>
    <t>270</t>
  </si>
  <si>
    <t>MYC-KONT</t>
  </si>
  <si>
    <t>Mycie i dezynfekcja kontenerów</t>
  </si>
  <si>
    <t>273</t>
  </si>
  <si>
    <t>SPUL-R1</t>
  </si>
  <si>
    <t>Spulchnianie gleby na międzyrzędach w okresie wschodów motyką.</t>
  </si>
  <si>
    <t>276</t>
  </si>
  <si>
    <t>ZEST-KON</t>
  </si>
  <si>
    <t>Zestawianie wszystkich rodzajów kontenerów z sadzonkami wszystkich gatunków na ziemię na okres zimowy</t>
  </si>
  <si>
    <t>295</t>
  </si>
  <si>
    <t>NAW-MINER</t>
  </si>
  <si>
    <t>Nawożenie mineralne w sadzonkach -wykonywane ręcznie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</si>
  <si>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</si>
  <si>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</si>
  <si>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</si>
  <si>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</si>
  <si>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</si>
  <si>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</si>
  <si>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</si>
  <si>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</si>
  <si>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</si>
  <si>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311</t>
  </si>
  <si>
    <t>PIEL-KON1</t>
  </si>
  <si>
    <t>Pielenie chwastów w kontenerach o zagęszczeniu cel do 400 szt./m2</t>
  </si>
  <si>
    <t>M2</t>
  </si>
  <si>
    <t>312</t>
  </si>
  <si>
    <t>PIEL-KON2</t>
  </si>
  <si>
    <t>Pielenie chwastów w kontenerach o zagęszczeniu cel ponad 400 szt./m2</t>
  </si>
  <si>
    <t>313</t>
  </si>
  <si>
    <t>SIEW-R</t>
  </si>
  <si>
    <t>Siew nasion</t>
  </si>
  <si>
    <t>314</t>
  </si>
  <si>
    <t>PRZYG-SUB</t>
  </si>
  <si>
    <t>Przygotowanie substratu</t>
  </si>
  <si>
    <t>315</t>
  </si>
  <si>
    <t>ZAŁ-SUB</t>
  </si>
  <si>
    <t>Załadunek lub rozładunek trocin lub substratu</t>
  </si>
  <si>
    <t>316</t>
  </si>
  <si>
    <t>PRZER-SUB</t>
  </si>
  <si>
    <t>Jednorazowe przerobienie substratu z wapnem lub nawozami</t>
  </si>
  <si>
    <t>318</t>
  </si>
  <si>
    <t>SR-SO&lt;400</t>
  </si>
  <si>
    <t>Ręczny siew nasion sosny, modrzewia, daglezji po 1-3 sztuk do kontenerów o zagęszczeniu cel do 400 sztuk na 1 m2</t>
  </si>
  <si>
    <t>319</t>
  </si>
  <si>
    <t>SR-OL&lt;400</t>
  </si>
  <si>
    <t>Ręczny siew nasion olszy do kontenerów o zagęszczeniu cel do 400 sztuk na 1 m2</t>
  </si>
  <si>
    <t>320</t>
  </si>
  <si>
    <t>SRBRZ&lt;400</t>
  </si>
  <si>
    <t>Ręczny siew nasion brzozy do kontenerów o zagęszczeniu cel do 400 sztuk na 1 m2</t>
  </si>
  <si>
    <t>321</t>
  </si>
  <si>
    <t>SR-IN&lt;400</t>
  </si>
  <si>
    <t>Ręczny siew nasion lipy, grabu i innych gatunków po 2-4 szt. do kontenerów o zagęszczeniu cel do 400 sztuk na 1 m2</t>
  </si>
  <si>
    <t>335</t>
  </si>
  <si>
    <t>WYB-NAS</t>
  </si>
  <si>
    <t>Ręczne wybieranie podkiełkowanych nasion buka</t>
  </si>
  <si>
    <t>H</t>
  </si>
  <si>
    <t>363</t>
  </si>
  <si>
    <t>ZB-NASLP</t>
  </si>
  <si>
    <t>Zbiór nasion lipy</t>
  </si>
  <si>
    <t>KG</t>
  </si>
  <si>
    <t>364</t>
  </si>
  <si>
    <t>ZB-NASGB</t>
  </si>
  <si>
    <t>Zbiór nasion graba</t>
  </si>
  <si>
    <t>368</t>
  </si>
  <si>
    <t>ZB-NASKL</t>
  </si>
  <si>
    <t>Zbiór nasion klonów</t>
  </si>
  <si>
    <t>369</t>
  </si>
  <si>
    <t>ZB-NASP</t>
  </si>
  <si>
    <t>Zbiór nasion pozostałych gatunków</t>
  </si>
  <si>
    <t>370</t>
  </si>
  <si>
    <t>GODZ RH8</t>
  </si>
  <si>
    <t>Prace wykonywane ręcznie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</si>
  <si>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</si>
  <si>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</si>
  <si>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</si>
  <si>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</si>
  <si>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</si>
  <si>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</si>
  <si>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</si>
  <si>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</si>
  <si>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</si>
  <si>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</si>
  <si>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</si>
  <si>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</si>
  <si>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</si>
  <si>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</si>
  <si>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Olsztynek</t>
  </si>
  <si>
    <t xml:space="preserve">11-015 Olsztynek; MRONGOWIUSZA;35               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</si>
  <si>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</si>
  <si>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</si>
  <si>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</si>
  <si>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</si>
  <si>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</si>
  <si>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</si>
  <si>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</si>
  <si>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Odpowiadając na ogłoszenie o przetargu nieograniczonym na „Wykonywanie usług z zakresu gospodarki leśnej na terenie Nadleśnictwa Olsztynek w roku 2025''  składamy niniejszym ofertę na pakiet Pakiet nr 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</si>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</sst>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44"/>
  <sheetViews>
    <sheetView tabSelected="1" topLeftCell="A7" workbookViewId="0">
      <selection activeCell="E14" sqref="E14:G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243</v>
      </c>
      <c r="J2" s="34"/>
      <c r="K2" s="34"/>
      <c r="L2" s="34"/>
      <c r="M2" s="34"/>
      <c r="N2" s="34"/>
      <c r="O2" s="34"/>
    </row>
    <row r="3" spans="2:15" s="1" customFormat="1" ht="28.65" customHeight="1" x14ac:dyDescent="0.2">
      <c r="B3" s="36"/>
      <c r="C3" s="36"/>
      <c r="D3" s="36"/>
      <c r="E3" s="36"/>
    </row>
    <row r="4" spans="2:15" s="1" customFormat="1" ht="2.7" customHeight="1" x14ac:dyDescent="0.2">
      <c r="B4" s="37"/>
      <c r="C4" s="37"/>
      <c r="D4" s="37"/>
    </row>
    <row r="5" spans="2:15" s="1" customFormat="1" ht="28.65" customHeight="1" x14ac:dyDescent="0.2">
      <c r="B5" s="36"/>
      <c r="C5" s="36"/>
      <c r="D5" s="36"/>
      <c r="E5" s="36"/>
    </row>
    <row r="6" spans="2:15" s="1" customFormat="1" ht="2.7" customHeight="1" x14ac:dyDescent="0.2">
      <c r="B6" s="37"/>
      <c r="C6" s="37"/>
      <c r="D6" s="37"/>
    </row>
    <row r="7" spans="2:15" s="1" customFormat="1" ht="28.65" customHeight="1" x14ac:dyDescent="0.2">
      <c r="B7" s="36"/>
      <c r="C7" s="36"/>
      <c r="D7" s="36"/>
      <c r="E7" s="36"/>
    </row>
    <row r="8" spans="2:15" s="1" customFormat="1" ht="5.25" customHeight="1" x14ac:dyDescent="0.2">
      <c r="B8" s="37"/>
      <c r="C8" s="37"/>
      <c r="D8" s="37"/>
    </row>
    <row r="9" spans="2:15" s="1" customFormat="1" ht="4.3499999999999996" customHeight="1" x14ac:dyDescent="0.2"/>
    <row r="10" spans="2:15" s="1" customFormat="1" ht="6.9" customHeight="1" x14ac:dyDescent="0.2">
      <c r="B10" s="13" t="s">
        <v>231</v>
      </c>
      <c r="C10" s="13"/>
      <c r="D10" s="13"/>
    </row>
    <row r="11" spans="2:15" s="1" customFormat="1" ht="12.15" customHeight="1" x14ac:dyDescent="0.2">
      <c r="B11" s="13"/>
      <c r="C11" s="13"/>
      <c r="D11" s="13"/>
      <c r="G11" s="33" t="s">
        <v>232</v>
      </c>
      <c r="H11" s="33"/>
      <c r="I11" s="33"/>
      <c r="J11" s="33"/>
      <c r="K11" s="33"/>
      <c r="L11" s="33"/>
      <c r="M11" s="33"/>
      <c r="N11" s="33"/>
    </row>
    <row r="12" spans="2:15" s="1" customFormat="1" ht="7.95" customHeight="1" x14ac:dyDescent="0.2">
      <c r="G12" s="33"/>
      <c r="H12" s="33"/>
      <c r="I12" s="33"/>
      <c r="J12" s="33"/>
      <c r="K12" s="33"/>
      <c r="L12" s="33"/>
      <c r="M12" s="33"/>
      <c r="N12" s="33"/>
    </row>
    <row r="13" spans="2:15" s="1" customFormat="1" ht="20.25" customHeight="1" x14ac:dyDescent="0.2"/>
    <row r="14" spans="2:15" s="1" customFormat="1" ht="24" customHeight="1" x14ac:dyDescent="0.2">
      <c r="E14" s="38" t="s">
        <v>257</v>
      </c>
      <c r="F14" s="38"/>
      <c r="G14" s="38"/>
    </row>
    <row r="15" spans="2:15" s="1" customFormat="1" ht="43.2" customHeight="1" x14ac:dyDescent="0.2"/>
    <row r="16" spans="2:15" s="1" customFormat="1" ht="20.85" customHeight="1" x14ac:dyDescent="0.2">
      <c r="B16" s="22" t="s">
        <v>233</v>
      </c>
      <c r="C16" s="22"/>
      <c r="D16" s="22"/>
      <c r="E16" s="22"/>
      <c r="F16" s="22"/>
      <c r="G16" s="22"/>
      <c r="H16" s="22"/>
      <c r="I16" s="22"/>
    </row>
    <row r="17" spans="2:13" s="1" customFormat="1" ht="2.7" customHeight="1" x14ac:dyDescent="0.2"/>
    <row r="18" spans="2:13" s="1" customFormat="1" ht="20.85" customHeight="1" x14ac:dyDescent="0.2">
      <c r="B18" s="22" t="s">
        <v>234</v>
      </c>
      <c r="C18" s="22"/>
      <c r="D18" s="22"/>
      <c r="E18" s="22"/>
      <c r="F18" s="22"/>
      <c r="G18" s="22"/>
      <c r="H18" s="22"/>
      <c r="I18" s="22"/>
    </row>
    <row r="19" spans="2:13" s="1" customFormat="1" ht="2.7" customHeight="1" x14ac:dyDescent="0.2"/>
    <row r="20" spans="2:13" s="1" customFormat="1" ht="20.85" customHeight="1" x14ac:dyDescent="0.2">
      <c r="B20" s="22" t="s">
        <v>235</v>
      </c>
      <c r="C20" s="22"/>
      <c r="D20" s="22"/>
      <c r="E20" s="22"/>
      <c r="F20" s="22"/>
      <c r="G20" s="22"/>
      <c r="H20" s="22"/>
      <c r="I20" s="22"/>
    </row>
    <row r="21" spans="2:13" s="1" customFormat="1" ht="2.7" customHeight="1" x14ac:dyDescent="0.2"/>
    <row r="22" spans="2:13" s="1" customFormat="1" ht="20.85" customHeight="1" x14ac:dyDescent="0.2">
      <c r="B22" s="22" t="s">
        <v>236</v>
      </c>
      <c r="C22" s="22"/>
      <c r="D22" s="22"/>
      <c r="E22" s="22"/>
      <c r="F22" s="22"/>
      <c r="G22" s="22"/>
      <c r="H22" s="22"/>
      <c r="I22" s="22"/>
    </row>
    <row r="23" spans="2:13" s="1" customFormat="1" ht="34.65" customHeight="1" x14ac:dyDescent="0.2"/>
    <row r="24" spans="2:13" s="1" customFormat="1" ht="50.1" customHeight="1" x14ac:dyDescent="0.2">
      <c r="B24" s="20" t="s">
        <v>244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7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TEXT(F106,"#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2" t="s">
        <v>237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10</v>
      </c>
      <c r="M31" s="35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7">
        <f>ROUND(I32+ K32,2)</f>
        <v>0</v>
      </c>
      <c r="M32" s="18"/>
    </row>
    <row r="33" spans="2:13" s="1" customFormat="1" ht="9" customHeight="1" x14ac:dyDescent="0.2"/>
    <row r="34" spans="2:13" s="1" customFormat="1" ht="45.45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35" t="s">
        <v>10</v>
      </c>
      <c r="M34" s="35"/>
    </row>
    <row r="35" spans="2:13" s="1" customFormat="1" ht="28.65" customHeight="1" x14ac:dyDescent="0.2">
      <c r="B35" s="5">
        <v>2</v>
      </c>
      <c r="C35" s="6" t="s">
        <v>15</v>
      </c>
      <c r="D35" s="6" t="s">
        <v>16</v>
      </c>
      <c r="E35" s="7" t="s">
        <v>17</v>
      </c>
      <c r="F35" s="6" t="s">
        <v>18</v>
      </c>
      <c r="G35" s="8">
        <v>1</v>
      </c>
      <c r="H35" s="10">
        <v>0</v>
      </c>
      <c r="I35" s="9">
        <f t="shared" ref="I35:I66" si="0">ROUND(G35* H35,2)</f>
        <v>0</v>
      </c>
      <c r="J35" s="5">
        <v>8</v>
      </c>
      <c r="K35" s="9">
        <f t="shared" ref="K35:K66" si="1">ROUND(I35* J35/100,2)</f>
        <v>0</v>
      </c>
      <c r="L35" s="17">
        <f t="shared" ref="L35:L66" si="2">ROUND(I35+ K35,2)</f>
        <v>0</v>
      </c>
      <c r="M35" s="18"/>
    </row>
    <row r="36" spans="2:13" s="1" customFormat="1" ht="28.65" customHeight="1" x14ac:dyDescent="0.2">
      <c r="B36" s="5">
        <v>3</v>
      </c>
      <c r="C36" s="6" t="s">
        <v>19</v>
      </c>
      <c r="D36" s="6" t="s">
        <v>20</v>
      </c>
      <c r="E36" s="7" t="s">
        <v>21</v>
      </c>
      <c r="F36" s="6" t="s">
        <v>18</v>
      </c>
      <c r="G36" s="8">
        <v>1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7">
        <f t="shared" si="2"/>
        <v>0</v>
      </c>
      <c r="M36" s="18"/>
    </row>
    <row r="37" spans="2:13" s="1" customFormat="1" ht="28.65" customHeight="1" x14ac:dyDescent="0.2">
      <c r="B37" s="5">
        <v>4</v>
      </c>
      <c r="C37" s="6" t="s">
        <v>22</v>
      </c>
      <c r="D37" s="6" t="s">
        <v>23</v>
      </c>
      <c r="E37" s="7" t="s">
        <v>24</v>
      </c>
      <c r="F37" s="6" t="s">
        <v>18</v>
      </c>
      <c r="G37" s="8">
        <v>1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7">
        <f t="shared" si="2"/>
        <v>0</v>
      </c>
      <c r="M37" s="18"/>
    </row>
    <row r="38" spans="2:13" s="1" customFormat="1" ht="19.649999999999999" customHeight="1" x14ac:dyDescent="0.2">
      <c r="B38" s="5">
        <v>5</v>
      </c>
      <c r="C38" s="6" t="s">
        <v>25</v>
      </c>
      <c r="D38" s="6" t="s">
        <v>26</v>
      </c>
      <c r="E38" s="7" t="s">
        <v>27</v>
      </c>
      <c r="F38" s="6" t="s">
        <v>28</v>
      </c>
      <c r="G38" s="8">
        <v>54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7">
        <f t="shared" si="2"/>
        <v>0</v>
      </c>
      <c r="M38" s="18"/>
    </row>
    <row r="39" spans="2:13" s="1" customFormat="1" ht="28.65" customHeight="1" x14ac:dyDescent="0.2">
      <c r="B39" s="5">
        <v>6</v>
      </c>
      <c r="C39" s="6" t="s">
        <v>29</v>
      </c>
      <c r="D39" s="6" t="s">
        <v>30</v>
      </c>
      <c r="E39" s="7" t="s">
        <v>31</v>
      </c>
      <c r="F39" s="6" t="s">
        <v>32</v>
      </c>
      <c r="G39" s="8">
        <v>3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17">
        <f t="shared" si="2"/>
        <v>0</v>
      </c>
      <c r="M39" s="18"/>
    </row>
    <row r="40" spans="2:13" s="1" customFormat="1" ht="28.65" customHeight="1" x14ac:dyDescent="0.2">
      <c r="B40" s="5">
        <v>7</v>
      </c>
      <c r="C40" s="6" t="s">
        <v>33</v>
      </c>
      <c r="D40" s="6" t="s">
        <v>34</v>
      </c>
      <c r="E40" s="7" t="s">
        <v>35</v>
      </c>
      <c r="F40" s="6" t="s">
        <v>32</v>
      </c>
      <c r="G40" s="8">
        <v>7.8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17">
        <f t="shared" si="2"/>
        <v>0</v>
      </c>
      <c r="M40" s="18"/>
    </row>
    <row r="41" spans="2:13" s="1" customFormat="1" ht="28.65" customHeight="1" x14ac:dyDescent="0.2">
      <c r="B41" s="5">
        <v>8</v>
      </c>
      <c r="C41" s="6" t="s">
        <v>36</v>
      </c>
      <c r="D41" s="6" t="s">
        <v>37</v>
      </c>
      <c r="E41" s="7" t="s">
        <v>38</v>
      </c>
      <c r="F41" s="6" t="s">
        <v>32</v>
      </c>
      <c r="G41" s="8">
        <v>3864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17">
        <f t="shared" si="2"/>
        <v>0</v>
      </c>
      <c r="M41" s="18"/>
    </row>
    <row r="42" spans="2:13" s="1" customFormat="1" ht="38.85" customHeight="1" x14ac:dyDescent="0.2">
      <c r="B42" s="5">
        <v>9</v>
      </c>
      <c r="C42" s="6" t="s">
        <v>39</v>
      </c>
      <c r="D42" s="6" t="s">
        <v>40</v>
      </c>
      <c r="E42" s="7" t="s">
        <v>41</v>
      </c>
      <c r="F42" s="6" t="s">
        <v>32</v>
      </c>
      <c r="G42" s="8">
        <v>104.94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17">
        <f t="shared" si="2"/>
        <v>0</v>
      </c>
      <c r="M42" s="18"/>
    </row>
    <row r="43" spans="2:13" s="1" customFormat="1" ht="28.65" customHeight="1" x14ac:dyDescent="0.2">
      <c r="B43" s="5">
        <v>10</v>
      </c>
      <c r="C43" s="6" t="s">
        <v>42</v>
      </c>
      <c r="D43" s="6" t="s">
        <v>43</v>
      </c>
      <c r="E43" s="7" t="s">
        <v>44</v>
      </c>
      <c r="F43" s="6" t="s">
        <v>32</v>
      </c>
      <c r="G43" s="8">
        <v>173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17">
        <f t="shared" si="2"/>
        <v>0</v>
      </c>
      <c r="M43" s="18"/>
    </row>
    <row r="44" spans="2:13" s="1" customFormat="1" ht="19.649999999999999" customHeight="1" x14ac:dyDescent="0.2">
      <c r="B44" s="5">
        <v>11</v>
      </c>
      <c r="C44" s="6" t="s">
        <v>45</v>
      </c>
      <c r="D44" s="6" t="s">
        <v>46</v>
      </c>
      <c r="E44" s="7" t="s">
        <v>47</v>
      </c>
      <c r="F44" s="6" t="s">
        <v>18</v>
      </c>
      <c r="G44" s="8">
        <v>3.51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17">
        <f t="shared" si="2"/>
        <v>0</v>
      </c>
      <c r="M44" s="18"/>
    </row>
    <row r="45" spans="2:13" s="1" customFormat="1" ht="19.649999999999999" customHeight="1" x14ac:dyDescent="0.2">
      <c r="B45" s="5">
        <v>12</v>
      </c>
      <c r="C45" s="6" t="s">
        <v>48</v>
      </c>
      <c r="D45" s="6" t="s">
        <v>49</v>
      </c>
      <c r="E45" s="7" t="s">
        <v>50</v>
      </c>
      <c r="F45" s="6" t="s">
        <v>14</v>
      </c>
      <c r="G45" s="8">
        <v>7500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17">
        <f t="shared" si="2"/>
        <v>0</v>
      </c>
      <c r="M45" s="18"/>
    </row>
    <row r="46" spans="2:13" s="1" customFormat="1" ht="28.65" customHeight="1" x14ac:dyDescent="0.2">
      <c r="B46" s="5">
        <v>13</v>
      </c>
      <c r="C46" s="6" t="s">
        <v>51</v>
      </c>
      <c r="D46" s="6" t="s">
        <v>52</v>
      </c>
      <c r="E46" s="7" t="s">
        <v>53</v>
      </c>
      <c r="F46" s="6" t="s">
        <v>54</v>
      </c>
      <c r="G46" s="8">
        <v>100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7">
        <f t="shared" si="2"/>
        <v>0</v>
      </c>
      <c r="M46" s="18"/>
    </row>
    <row r="47" spans="2:13" s="1" customFormat="1" ht="19.649999999999999" customHeight="1" x14ac:dyDescent="0.2">
      <c r="B47" s="5">
        <v>14</v>
      </c>
      <c r="C47" s="6" t="s">
        <v>55</v>
      </c>
      <c r="D47" s="6" t="s">
        <v>56</v>
      </c>
      <c r="E47" s="7" t="s">
        <v>57</v>
      </c>
      <c r="F47" s="6" t="s">
        <v>54</v>
      </c>
      <c r="G47" s="8">
        <v>200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7">
        <f t="shared" si="2"/>
        <v>0</v>
      </c>
      <c r="M47" s="18"/>
    </row>
    <row r="48" spans="2:13" s="1" customFormat="1" ht="28.65" customHeight="1" x14ac:dyDescent="0.2">
      <c r="B48" s="5">
        <v>15</v>
      </c>
      <c r="C48" s="6" t="s">
        <v>58</v>
      </c>
      <c r="D48" s="6" t="s">
        <v>59</v>
      </c>
      <c r="E48" s="7" t="s">
        <v>60</v>
      </c>
      <c r="F48" s="6" t="s">
        <v>54</v>
      </c>
      <c r="G48" s="8">
        <v>23.4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7">
        <f t="shared" si="2"/>
        <v>0</v>
      </c>
      <c r="M48" s="18"/>
    </row>
    <row r="49" spans="2:13" s="1" customFormat="1" ht="28.65" customHeight="1" x14ac:dyDescent="0.2">
      <c r="B49" s="5">
        <v>16</v>
      </c>
      <c r="C49" s="6" t="s">
        <v>61</v>
      </c>
      <c r="D49" s="6" t="s">
        <v>62</v>
      </c>
      <c r="E49" s="7" t="s">
        <v>63</v>
      </c>
      <c r="F49" s="6" t="s">
        <v>32</v>
      </c>
      <c r="G49" s="8">
        <v>50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7">
        <f t="shared" si="2"/>
        <v>0</v>
      </c>
      <c r="M49" s="18"/>
    </row>
    <row r="50" spans="2:13" s="1" customFormat="1" ht="28.65" customHeight="1" x14ac:dyDescent="0.2">
      <c r="B50" s="5">
        <v>17</v>
      </c>
      <c r="C50" s="6" t="s">
        <v>64</v>
      </c>
      <c r="D50" s="6" t="s">
        <v>65</v>
      </c>
      <c r="E50" s="7" t="s">
        <v>66</v>
      </c>
      <c r="F50" s="6" t="s">
        <v>32</v>
      </c>
      <c r="G50" s="8">
        <v>1350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7">
        <f t="shared" si="2"/>
        <v>0</v>
      </c>
      <c r="M50" s="18"/>
    </row>
    <row r="51" spans="2:13" s="1" customFormat="1" ht="19.649999999999999" customHeight="1" x14ac:dyDescent="0.2">
      <c r="B51" s="5">
        <v>18</v>
      </c>
      <c r="C51" s="6" t="s">
        <v>67</v>
      </c>
      <c r="D51" s="6" t="s">
        <v>68</v>
      </c>
      <c r="E51" s="7" t="s">
        <v>69</v>
      </c>
      <c r="F51" s="6" t="s">
        <v>32</v>
      </c>
      <c r="G51" s="8">
        <v>20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7">
        <f t="shared" si="2"/>
        <v>0</v>
      </c>
      <c r="M51" s="18"/>
    </row>
    <row r="52" spans="2:13" s="1" customFormat="1" ht="19.649999999999999" customHeight="1" x14ac:dyDescent="0.2">
      <c r="B52" s="5">
        <v>19</v>
      </c>
      <c r="C52" s="6" t="s">
        <v>70</v>
      </c>
      <c r="D52" s="6" t="s">
        <v>71</v>
      </c>
      <c r="E52" s="7" t="s">
        <v>72</v>
      </c>
      <c r="F52" s="6" t="s">
        <v>32</v>
      </c>
      <c r="G52" s="8">
        <v>410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7">
        <f t="shared" si="2"/>
        <v>0</v>
      </c>
      <c r="M52" s="18"/>
    </row>
    <row r="53" spans="2:13" s="1" customFormat="1" ht="19.649999999999999" customHeight="1" x14ac:dyDescent="0.2">
      <c r="B53" s="5">
        <v>20</v>
      </c>
      <c r="C53" s="6" t="s">
        <v>73</v>
      </c>
      <c r="D53" s="6" t="s">
        <v>74</v>
      </c>
      <c r="E53" s="7" t="s">
        <v>75</v>
      </c>
      <c r="F53" s="6" t="s">
        <v>32</v>
      </c>
      <c r="G53" s="8">
        <v>15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7">
        <f t="shared" si="2"/>
        <v>0</v>
      </c>
      <c r="M53" s="18"/>
    </row>
    <row r="54" spans="2:13" s="1" customFormat="1" ht="19.649999999999999" customHeight="1" x14ac:dyDescent="0.2">
      <c r="B54" s="5">
        <v>21</v>
      </c>
      <c r="C54" s="6" t="s">
        <v>76</v>
      </c>
      <c r="D54" s="6" t="s">
        <v>77</v>
      </c>
      <c r="E54" s="7" t="s">
        <v>78</v>
      </c>
      <c r="F54" s="6" t="s">
        <v>79</v>
      </c>
      <c r="G54" s="8">
        <v>100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7">
        <f t="shared" si="2"/>
        <v>0</v>
      </c>
      <c r="M54" s="18"/>
    </row>
    <row r="55" spans="2:13" s="1" customFormat="1" ht="19.649999999999999" customHeight="1" x14ac:dyDescent="0.2">
      <c r="B55" s="5">
        <v>22</v>
      </c>
      <c r="C55" s="6" t="s">
        <v>80</v>
      </c>
      <c r="D55" s="6" t="s">
        <v>81</v>
      </c>
      <c r="E55" s="7" t="s">
        <v>82</v>
      </c>
      <c r="F55" s="6" t="s">
        <v>18</v>
      </c>
      <c r="G55" s="8">
        <v>2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7">
        <f t="shared" si="2"/>
        <v>0</v>
      </c>
      <c r="M55" s="18"/>
    </row>
    <row r="56" spans="2:13" s="1" customFormat="1" ht="19.649999999999999" customHeight="1" x14ac:dyDescent="0.2">
      <c r="B56" s="5">
        <v>23</v>
      </c>
      <c r="C56" s="6" t="s">
        <v>83</v>
      </c>
      <c r="D56" s="6" t="s">
        <v>84</v>
      </c>
      <c r="E56" s="7" t="s">
        <v>85</v>
      </c>
      <c r="F56" s="6" t="s">
        <v>18</v>
      </c>
      <c r="G56" s="8">
        <v>1.8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7">
        <f t="shared" si="2"/>
        <v>0</v>
      </c>
      <c r="M56" s="18"/>
    </row>
    <row r="57" spans="2:13" s="1" customFormat="1" ht="28.65" customHeight="1" x14ac:dyDescent="0.2">
      <c r="B57" s="5">
        <v>24</v>
      </c>
      <c r="C57" s="6" t="s">
        <v>86</v>
      </c>
      <c r="D57" s="6" t="s">
        <v>87</v>
      </c>
      <c r="E57" s="7" t="s">
        <v>88</v>
      </c>
      <c r="F57" s="6" t="s">
        <v>32</v>
      </c>
      <c r="G57" s="8">
        <v>199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7">
        <f t="shared" si="2"/>
        <v>0</v>
      </c>
      <c r="M57" s="18"/>
    </row>
    <row r="58" spans="2:13" s="1" customFormat="1" ht="28.65" customHeight="1" x14ac:dyDescent="0.2">
      <c r="B58" s="5">
        <v>25</v>
      </c>
      <c r="C58" s="6" t="s">
        <v>89</v>
      </c>
      <c r="D58" s="6" t="s">
        <v>90</v>
      </c>
      <c r="E58" s="7" t="s">
        <v>91</v>
      </c>
      <c r="F58" s="6" t="s">
        <v>32</v>
      </c>
      <c r="G58" s="8">
        <v>3864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7">
        <f t="shared" si="2"/>
        <v>0</v>
      </c>
      <c r="M58" s="18"/>
    </row>
    <row r="59" spans="2:13" s="1" customFormat="1" ht="28.65" customHeight="1" x14ac:dyDescent="0.2">
      <c r="B59" s="5">
        <v>26</v>
      </c>
      <c r="C59" s="6" t="s">
        <v>92</v>
      </c>
      <c r="D59" s="6" t="s">
        <v>93</v>
      </c>
      <c r="E59" s="7" t="s">
        <v>94</v>
      </c>
      <c r="F59" s="6" t="s">
        <v>32</v>
      </c>
      <c r="G59" s="8">
        <v>17.170000000000002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7">
        <f t="shared" si="2"/>
        <v>0</v>
      </c>
      <c r="M59" s="18"/>
    </row>
    <row r="60" spans="2:13" s="1" customFormat="1" ht="28.65" customHeight="1" x14ac:dyDescent="0.2">
      <c r="B60" s="5">
        <v>27</v>
      </c>
      <c r="C60" s="6" t="s">
        <v>95</v>
      </c>
      <c r="D60" s="6" t="s">
        <v>96</v>
      </c>
      <c r="E60" s="7" t="s">
        <v>97</v>
      </c>
      <c r="F60" s="6" t="s">
        <v>32</v>
      </c>
      <c r="G60" s="8">
        <v>69.260000000000005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7">
        <f t="shared" si="2"/>
        <v>0</v>
      </c>
      <c r="M60" s="18"/>
    </row>
    <row r="61" spans="2:13" s="1" customFormat="1" ht="28.65" customHeight="1" x14ac:dyDescent="0.2">
      <c r="B61" s="5">
        <v>28</v>
      </c>
      <c r="C61" s="6" t="s">
        <v>98</v>
      </c>
      <c r="D61" s="6" t="s">
        <v>99</v>
      </c>
      <c r="E61" s="7" t="s">
        <v>100</v>
      </c>
      <c r="F61" s="6" t="s">
        <v>32</v>
      </c>
      <c r="G61" s="8">
        <v>69.260000000000005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7">
        <f t="shared" si="2"/>
        <v>0</v>
      </c>
      <c r="M61" s="18"/>
    </row>
    <row r="62" spans="2:13" s="1" customFormat="1" ht="38.85" customHeight="1" x14ac:dyDescent="0.2">
      <c r="B62" s="5">
        <v>29</v>
      </c>
      <c r="C62" s="6" t="s">
        <v>101</v>
      </c>
      <c r="D62" s="6" t="s">
        <v>102</v>
      </c>
      <c r="E62" s="7" t="s">
        <v>103</v>
      </c>
      <c r="F62" s="6" t="s">
        <v>32</v>
      </c>
      <c r="G62" s="8">
        <v>120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7">
        <f t="shared" si="2"/>
        <v>0</v>
      </c>
      <c r="M62" s="18"/>
    </row>
    <row r="63" spans="2:13" s="1" customFormat="1" ht="19.649999999999999" customHeight="1" x14ac:dyDescent="0.2">
      <c r="B63" s="5">
        <v>30</v>
      </c>
      <c r="C63" s="6" t="s">
        <v>104</v>
      </c>
      <c r="D63" s="6" t="s">
        <v>105</v>
      </c>
      <c r="E63" s="7" t="s">
        <v>106</v>
      </c>
      <c r="F63" s="6" t="s">
        <v>79</v>
      </c>
      <c r="G63" s="8">
        <v>100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7">
        <f t="shared" si="2"/>
        <v>0</v>
      </c>
      <c r="M63" s="18"/>
    </row>
    <row r="64" spans="2:13" s="1" customFormat="1" ht="28.65" customHeight="1" x14ac:dyDescent="0.2">
      <c r="B64" s="5">
        <v>31</v>
      </c>
      <c r="C64" s="6" t="s">
        <v>107</v>
      </c>
      <c r="D64" s="6" t="s">
        <v>108</v>
      </c>
      <c r="E64" s="7" t="s">
        <v>109</v>
      </c>
      <c r="F64" s="6" t="s">
        <v>54</v>
      </c>
      <c r="G64" s="8">
        <v>1544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7">
        <f t="shared" si="2"/>
        <v>0</v>
      </c>
      <c r="M64" s="18"/>
    </row>
    <row r="65" spans="2:13" s="1" customFormat="1" ht="19.649999999999999" customHeight="1" x14ac:dyDescent="0.2">
      <c r="B65" s="5">
        <v>32</v>
      </c>
      <c r="C65" s="6" t="s">
        <v>110</v>
      </c>
      <c r="D65" s="6" t="s">
        <v>111</v>
      </c>
      <c r="E65" s="7" t="s">
        <v>112</v>
      </c>
      <c r="F65" s="6" t="s">
        <v>54</v>
      </c>
      <c r="G65" s="8">
        <v>16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7">
        <f t="shared" si="2"/>
        <v>0</v>
      </c>
      <c r="M65" s="18"/>
    </row>
    <row r="66" spans="2:13" s="1" customFormat="1" ht="28.65" customHeight="1" x14ac:dyDescent="0.2">
      <c r="B66" s="5">
        <v>33</v>
      </c>
      <c r="C66" s="6" t="s">
        <v>113</v>
      </c>
      <c r="D66" s="6" t="s">
        <v>114</v>
      </c>
      <c r="E66" s="7" t="s">
        <v>115</v>
      </c>
      <c r="F66" s="6" t="s">
        <v>54</v>
      </c>
      <c r="G66" s="8">
        <v>2257.5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7">
        <f t="shared" si="2"/>
        <v>0</v>
      </c>
      <c r="M66" s="18"/>
    </row>
    <row r="67" spans="2:13" s="1" customFormat="1" ht="19.649999999999999" customHeight="1" x14ac:dyDescent="0.2">
      <c r="B67" s="5">
        <v>34</v>
      </c>
      <c r="C67" s="6" t="s">
        <v>116</v>
      </c>
      <c r="D67" s="6" t="s">
        <v>117</v>
      </c>
      <c r="E67" s="7" t="s">
        <v>118</v>
      </c>
      <c r="F67" s="6" t="s">
        <v>54</v>
      </c>
      <c r="G67" s="8">
        <v>1410.4</v>
      </c>
      <c r="H67" s="10">
        <v>0</v>
      </c>
      <c r="I67" s="9">
        <f t="shared" ref="I67:I98" si="3">ROUND(G67* H67,2)</f>
        <v>0</v>
      </c>
      <c r="J67" s="5">
        <v>8</v>
      </c>
      <c r="K67" s="9">
        <f t="shared" ref="K67:K98" si="4">ROUND(I67* J67/100,2)</f>
        <v>0</v>
      </c>
      <c r="L67" s="17">
        <f t="shared" ref="L67:L98" si="5">ROUND(I67+ K67,2)</f>
        <v>0</v>
      </c>
      <c r="M67" s="18"/>
    </row>
    <row r="68" spans="2:13" s="1" customFormat="1" ht="19.649999999999999" customHeight="1" x14ac:dyDescent="0.2">
      <c r="B68" s="5">
        <v>35</v>
      </c>
      <c r="C68" s="6" t="s">
        <v>119</v>
      </c>
      <c r="D68" s="6" t="s">
        <v>120</v>
      </c>
      <c r="E68" s="7" t="s">
        <v>121</v>
      </c>
      <c r="F68" s="6" t="s">
        <v>54</v>
      </c>
      <c r="G68" s="8">
        <v>1434.1</v>
      </c>
      <c r="H68" s="10">
        <v>0</v>
      </c>
      <c r="I68" s="9">
        <f t="shared" si="3"/>
        <v>0</v>
      </c>
      <c r="J68" s="5">
        <v>8</v>
      </c>
      <c r="K68" s="9">
        <f t="shared" si="4"/>
        <v>0</v>
      </c>
      <c r="L68" s="17">
        <f t="shared" si="5"/>
        <v>0</v>
      </c>
      <c r="M68" s="18"/>
    </row>
    <row r="69" spans="2:13" s="1" customFormat="1" ht="19.649999999999999" customHeight="1" x14ac:dyDescent="0.2">
      <c r="B69" s="5">
        <v>36</v>
      </c>
      <c r="C69" s="6" t="s">
        <v>122</v>
      </c>
      <c r="D69" s="6" t="s">
        <v>123</v>
      </c>
      <c r="E69" s="7" t="s">
        <v>124</v>
      </c>
      <c r="F69" s="6" t="s">
        <v>54</v>
      </c>
      <c r="G69" s="8">
        <v>387.5</v>
      </c>
      <c r="H69" s="10">
        <v>0</v>
      </c>
      <c r="I69" s="9">
        <f t="shared" si="3"/>
        <v>0</v>
      </c>
      <c r="J69" s="5">
        <v>8</v>
      </c>
      <c r="K69" s="9">
        <f t="shared" si="4"/>
        <v>0</v>
      </c>
      <c r="L69" s="17">
        <f t="shared" si="5"/>
        <v>0</v>
      </c>
      <c r="M69" s="18"/>
    </row>
    <row r="70" spans="2:13" s="1" customFormat="1" ht="19.649999999999999" customHeight="1" x14ac:dyDescent="0.2">
      <c r="B70" s="5">
        <v>37</v>
      </c>
      <c r="C70" s="6" t="s">
        <v>125</v>
      </c>
      <c r="D70" s="6" t="s">
        <v>126</v>
      </c>
      <c r="E70" s="7" t="s">
        <v>127</v>
      </c>
      <c r="F70" s="6" t="s">
        <v>54</v>
      </c>
      <c r="G70" s="8">
        <v>250</v>
      </c>
      <c r="H70" s="10">
        <v>0</v>
      </c>
      <c r="I70" s="9">
        <f t="shared" si="3"/>
        <v>0</v>
      </c>
      <c r="J70" s="5">
        <v>8</v>
      </c>
      <c r="K70" s="9">
        <f t="shared" si="4"/>
        <v>0</v>
      </c>
      <c r="L70" s="17">
        <f t="shared" si="5"/>
        <v>0</v>
      </c>
      <c r="M70" s="18"/>
    </row>
    <row r="71" spans="2:13" s="1" customFormat="1" ht="28.65" customHeight="1" x14ac:dyDescent="0.2">
      <c r="B71" s="5">
        <v>38</v>
      </c>
      <c r="C71" s="6" t="s">
        <v>128</v>
      </c>
      <c r="D71" s="6" t="s">
        <v>129</v>
      </c>
      <c r="E71" s="7" t="s">
        <v>130</v>
      </c>
      <c r="F71" s="6" t="s">
        <v>54</v>
      </c>
      <c r="G71" s="8">
        <v>100</v>
      </c>
      <c r="H71" s="10">
        <v>0</v>
      </c>
      <c r="I71" s="9">
        <f t="shared" si="3"/>
        <v>0</v>
      </c>
      <c r="J71" s="5">
        <v>8</v>
      </c>
      <c r="K71" s="9">
        <f t="shared" si="4"/>
        <v>0</v>
      </c>
      <c r="L71" s="17">
        <f t="shared" si="5"/>
        <v>0</v>
      </c>
      <c r="M71" s="18"/>
    </row>
    <row r="72" spans="2:13" s="1" customFormat="1" ht="28.65" customHeight="1" x14ac:dyDescent="0.2">
      <c r="B72" s="5">
        <v>39</v>
      </c>
      <c r="C72" s="6" t="s">
        <v>131</v>
      </c>
      <c r="D72" s="6" t="s">
        <v>132</v>
      </c>
      <c r="E72" s="7" t="s">
        <v>133</v>
      </c>
      <c r="F72" s="6" t="s">
        <v>54</v>
      </c>
      <c r="G72" s="8">
        <v>91.6</v>
      </c>
      <c r="H72" s="10">
        <v>0</v>
      </c>
      <c r="I72" s="9">
        <f t="shared" si="3"/>
        <v>0</v>
      </c>
      <c r="J72" s="5">
        <v>8</v>
      </c>
      <c r="K72" s="9">
        <f t="shared" si="4"/>
        <v>0</v>
      </c>
      <c r="L72" s="17">
        <f t="shared" si="5"/>
        <v>0</v>
      </c>
      <c r="M72" s="18"/>
    </row>
    <row r="73" spans="2:13" s="1" customFormat="1" ht="19.649999999999999" customHeight="1" x14ac:dyDescent="0.2">
      <c r="B73" s="5">
        <v>40</v>
      </c>
      <c r="C73" s="6" t="s">
        <v>134</v>
      </c>
      <c r="D73" s="6" t="s">
        <v>135</v>
      </c>
      <c r="E73" s="7" t="s">
        <v>136</v>
      </c>
      <c r="F73" s="6" t="s">
        <v>54</v>
      </c>
      <c r="G73" s="8">
        <v>1934.1</v>
      </c>
      <c r="H73" s="10">
        <v>0</v>
      </c>
      <c r="I73" s="9">
        <f t="shared" si="3"/>
        <v>0</v>
      </c>
      <c r="J73" s="5">
        <v>8</v>
      </c>
      <c r="K73" s="9">
        <f t="shared" si="4"/>
        <v>0</v>
      </c>
      <c r="L73" s="17">
        <f t="shared" si="5"/>
        <v>0</v>
      </c>
      <c r="M73" s="18"/>
    </row>
    <row r="74" spans="2:13" s="1" customFormat="1" ht="19.649999999999999" customHeight="1" x14ac:dyDescent="0.2">
      <c r="B74" s="5">
        <v>41</v>
      </c>
      <c r="C74" s="6" t="s">
        <v>137</v>
      </c>
      <c r="D74" s="6" t="s">
        <v>138</v>
      </c>
      <c r="E74" s="7" t="s">
        <v>139</v>
      </c>
      <c r="F74" s="6" t="s">
        <v>54</v>
      </c>
      <c r="G74" s="8">
        <v>100</v>
      </c>
      <c r="H74" s="10">
        <v>0</v>
      </c>
      <c r="I74" s="9">
        <f t="shared" si="3"/>
        <v>0</v>
      </c>
      <c r="J74" s="5">
        <v>8</v>
      </c>
      <c r="K74" s="9">
        <f t="shared" si="4"/>
        <v>0</v>
      </c>
      <c r="L74" s="17">
        <f t="shared" si="5"/>
        <v>0</v>
      </c>
      <c r="M74" s="18"/>
    </row>
    <row r="75" spans="2:13" s="1" customFormat="1" ht="19.649999999999999" customHeight="1" x14ac:dyDescent="0.2">
      <c r="B75" s="5">
        <v>42</v>
      </c>
      <c r="C75" s="6" t="s">
        <v>140</v>
      </c>
      <c r="D75" s="6" t="s">
        <v>141</v>
      </c>
      <c r="E75" s="7" t="s">
        <v>142</v>
      </c>
      <c r="F75" s="6" t="s">
        <v>54</v>
      </c>
      <c r="G75" s="8">
        <v>100</v>
      </c>
      <c r="H75" s="10">
        <v>0</v>
      </c>
      <c r="I75" s="9">
        <f t="shared" si="3"/>
        <v>0</v>
      </c>
      <c r="J75" s="5">
        <v>8</v>
      </c>
      <c r="K75" s="9">
        <f t="shared" si="4"/>
        <v>0</v>
      </c>
      <c r="L75" s="17">
        <f t="shared" si="5"/>
        <v>0</v>
      </c>
      <c r="M75" s="18"/>
    </row>
    <row r="76" spans="2:13" s="1" customFormat="1" ht="19.649999999999999" customHeight="1" x14ac:dyDescent="0.2">
      <c r="B76" s="5">
        <v>43</v>
      </c>
      <c r="C76" s="6" t="s">
        <v>143</v>
      </c>
      <c r="D76" s="6" t="s">
        <v>144</v>
      </c>
      <c r="E76" s="7" t="s">
        <v>145</v>
      </c>
      <c r="F76" s="6" t="s">
        <v>79</v>
      </c>
      <c r="G76" s="8">
        <v>15</v>
      </c>
      <c r="H76" s="10">
        <v>0</v>
      </c>
      <c r="I76" s="9">
        <f t="shared" si="3"/>
        <v>0</v>
      </c>
      <c r="J76" s="5">
        <v>8</v>
      </c>
      <c r="K76" s="9">
        <f t="shared" si="4"/>
        <v>0</v>
      </c>
      <c r="L76" s="17">
        <f t="shared" si="5"/>
        <v>0</v>
      </c>
      <c r="M76" s="18"/>
    </row>
    <row r="77" spans="2:13" s="1" customFormat="1" ht="28.65" customHeight="1" x14ac:dyDescent="0.2">
      <c r="B77" s="5">
        <v>44</v>
      </c>
      <c r="C77" s="6" t="s">
        <v>146</v>
      </c>
      <c r="D77" s="6" t="s">
        <v>147</v>
      </c>
      <c r="E77" s="7" t="s">
        <v>148</v>
      </c>
      <c r="F77" s="6" t="s">
        <v>79</v>
      </c>
      <c r="G77" s="8">
        <v>15</v>
      </c>
      <c r="H77" s="10">
        <v>0</v>
      </c>
      <c r="I77" s="9">
        <f t="shared" si="3"/>
        <v>0</v>
      </c>
      <c r="J77" s="5">
        <v>8</v>
      </c>
      <c r="K77" s="9">
        <f t="shared" si="4"/>
        <v>0</v>
      </c>
      <c r="L77" s="17">
        <f t="shared" si="5"/>
        <v>0</v>
      </c>
      <c r="M77" s="18"/>
    </row>
    <row r="78" spans="2:13" s="1" customFormat="1" ht="19.649999999999999" customHeight="1" x14ac:dyDescent="0.2">
      <c r="B78" s="5">
        <v>45</v>
      </c>
      <c r="C78" s="6" t="s">
        <v>149</v>
      </c>
      <c r="D78" s="6" t="s">
        <v>150</v>
      </c>
      <c r="E78" s="7" t="s">
        <v>151</v>
      </c>
      <c r="F78" s="6" t="s">
        <v>32</v>
      </c>
      <c r="G78" s="8">
        <v>100</v>
      </c>
      <c r="H78" s="10">
        <v>0</v>
      </c>
      <c r="I78" s="9">
        <f t="shared" si="3"/>
        <v>0</v>
      </c>
      <c r="J78" s="5">
        <v>8</v>
      </c>
      <c r="K78" s="9">
        <f t="shared" si="4"/>
        <v>0</v>
      </c>
      <c r="L78" s="17">
        <f t="shared" si="5"/>
        <v>0</v>
      </c>
      <c r="M78" s="18"/>
    </row>
    <row r="79" spans="2:13" s="1" customFormat="1" ht="28.65" customHeight="1" x14ac:dyDescent="0.2">
      <c r="B79" s="5">
        <v>46</v>
      </c>
      <c r="C79" s="6" t="s">
        <v>152</v>
      </c>
      <c r="D79" s="6" t="s">
        <v>153</v>
      </c>
      <c r="E79" s="7" t="s">
        <v>154</v>
      </c>
      <c r="F79" s="6" t="s">
        <v>54</v>
      </c>
      <c r="G79" s="8">
        <v>18.600000000000001</v>
      </c>
      <c r="H79" s="10">
        <v>0</v>
      </c>
      <c r="I79" s="9">
        <f t="shared" si="3"/>
        <v>0</v>
      </c>
      <c r="J79" s="5">
        <v>8</v>
      </c>
      <c r="K79" s="9">
        <f t="shared" si="4"/>
        <v>0</v>
      </c>
      <c r="L79" s="17">
        <f t="shared" si="5"/>
        <v>0</v>
      </c>
      <c r="M79" s="18"/>
    </row>
    <row r="80" spans="2:13" s="1" customFormat="1" ht="38.85" customHeight="1" x14ac:dyDescent="0.2">
      <c r="B80" s="5">
        <v>47</v>
      </c>
      <c r="C80" s="6" t="s">
        <v>155</v>
      </c>
      <c r="D80" s="6" t="s">
        <v>156</v>
      </c>
      <c r="E80" s="7" t="s">
        <v>157</v>
      </c>
      <c r="F80" s="6" t="s">
        <v>32</v>
      </c>
      <c r="G80" s="8">
        <v>103.06</v>
      </c>
      <c r="H80" s="10">
        <v>0</v>
      </c>
      <c r="I80" s="9">
        <f t="shared" si="3"/>
        <v>0</v>
      </c>
      <c r="J80" s="5">
        <v>8</v>
      </c>
      <c r="K80" s="9">
        <f t="shared" si="4"/>
        <v>0</v>
      </c>
      <c r="L80" s="17">
        <f t="shared" si="5"/>
        <v>0</v>
      </c>
      <c r="M80" s="18"/>
    </row>
    <row r="81" spans="2:13" s="1" customFormat="1" ht="28.65" customHeight="1" x14ac:dyDescent="0.2">
      <c r="B81" s="5">
        <v>48</v>
      </c>
      <c r="C81" s="6" t="s">
        <v>158</v>
      </c>
      <c r="D81" s="6" t="s">
        <v>159</v>
      </c>
      <c r="E81" s="7" t="s">
        <v>160</v>
      </c>
      <c r="F81" s="6" t="s">
        <v>54</v>
      </c>
      <c r="G81" s="8">
        <v>50</v>
      </c>
      <c r="H81" s="10">
        <v>0</v>
      </c>
      <c r="I81" s="9">
        <f t="shared" si="3"/>
        <v>0</v>
      </c>
      <c r="J81" s="5">
        <v>8</v>
      </c>
      <c r="K81" s="9">
        <f t="shared" si="4"/>
        <v>0</v>
      </c>
      <c r="L81" s="17">
        <f t="shared" si="5"/>
        <v>0</v>
      </c>
      <c r="M81" s="18"/>
    </row>
    <row r="82" spans="2:13" s="1" customFormat="1" ht="19.649999999999999" customHeight="1" x14ac:dyDescent="0.2">
      <c r="B82" s="5">
        <v>49</v>
      </c>
      <c r="C82" s="6" t="s">
        <v>161</v>
      </c>
      <c r="D82" s="6" t="s">
        <v>162</v>
      </c>
      <c r="E82" s="7" t="s">
        <v>163</v>
      </c>
      <c r="F82" s="6" t="s">
        <v>32</v>
      </c>
      <c r="G82" s="8">
        <v>20</v>
      </c>
      <c r="H82" s="10">
        <v>0</v>
      </c>
      <c r="I82" s="9">
        <f t="shared" si="3"/>
        <v>0</v>
      </c>
      <c r="J82" s="5">
        <v>8</v>
      </c>
      <c r="K82" s="9">
        <f t="shared" si="4"/>
        <v>0</v>
      </c>
      <c r="L82" s="17">
        <f t="shared" si="5"/>
        <v>0</v>
      </c>
      <c r="M82" s="18"/>
    </row>
    <row r="83" spans="2:13" s="1" customFormat="1" ht="19.649999999999999" customHeight="1" x14ac:dyDescent="0.2">
      <c r="B83" s="5">
        <v>50</v>
      </c>
      <c r="C83" s="6" t="s">
        <v>164</v>
      </c>
      <c r="D83" s="6" t="s">
        <v>165</v>
      </c>
      <c r="E83" s="7" t="s">
        <v>166</v>
      </c>
      <c r="F83" s="6" t="s">
        <v>32</v>
      </c>
      <c r="G83" s="8">
        <v>410</v>
      </c>
      <c r="H83" s="10">
        <v>0</v>
      </c>
      <c r="I83" s="9">
        <f t="shared" si="3"/>
        <v>0</v>
      </c>
      <c r="J83" s="5">
        <v>8</v>
      </c>
      <c r="K83" s="9">
        <f t="shared" si="4"/>
        <v>0</v>
      </c>
      <c r="L83" s="17">
        <f t="shared" si="5"/>
        <v>0</v>
      </c>
      <c r="M83" s="18"/>
    </row>
    <row r="84" spans="2:13" s="1" customFormat="1" ht="19.649999999999999" customHeight="1" x14ac:dyDescent="0.2">
      <c r="B84" s="5">
        <v>51</v>
      </c>
      <c r="C84" s="6" t="s">
        <v>167</v>
      </c>
      <c r="D84" s="6" t="s">
        <v>168</v>
      </c>
      <c r="E84" s="7" t="s">
        <v>169</v>
      </c>
      <c r="F84" s="6" t="s">
        <v>32</v>
      </c>
      <c r="G84" s="8">
        <v>15</v>
      </c>
      <c r="H84" s="10">
        <v>0</v>
      </c>
      <c r="I84" s="9">
        <f t="shared" si="3"/>
        <v>0</v>
      </c>
      <c r="J84" s="5">
        <v>8</v>
      </c>
      <c r="K84" s="9">
        <f t="shared" si="4"/>
        <v>0</v>
      </c>
      <c r="L84" s="17">
        <f t="shared" si="5"/>
        <v>0</v>
      </c>
      <c r="M84" s="18"/>
    </row>
    <row r="85" spans="2:13" s="1" customFormat="1" ht="28.65" customHeight="1" x14ac:dyDescent="0.2">
      <c r="B85" s="5">
        <v>52</v>
      </c>
      <c r="C85" s="6" t="s">
        <v>170</v>
      </c>
      <c r="D85" s="6" t="s">
        <v>171</v>
      </c>
      <c r="E85" s="7" t="s">
        <v>172</v>
      </c>
      <c r="F85" s="6" t="s">
        <v>173</v>
      </c>
      <c r="G85" s="8">
        <v>3856.8</v>
      </c>
      <c r="H85" s="10">
        <v>0</v>
      </c>
      <c r="I85" s="9">
        <f t="shared" si="3"/>
        <v>0</v>
      </c>
      <c r="J85" s="5">
        <v>8</v>
      </c>
      <c r="K85" s="9">
        <f t="shared" si="4"/>
        <v>0</v>
      </c>
      <c r="L85" s="17">
        <f t="shared" si="5"/>
        <v>0</v>
      </c>
      <c r="M85" s="18"/>
    </row>
    <row r="86" spans="2:13" s="1" customFormat="1" ht="28.65" customHeight="1" x14ac:dyDescent="0.2">
      <c r="B86" s="5">
        <v>53</v>
      </c>
      <c r="C86" s="6" t="s">
        <v>174</v>
      </c>
      <c r="D86" s="6" t="s">
        <v>175</v>
      </c>
      <c r="E86" s="7" t="s">
        <v>176</v>
      </c>
      <c r="F86" s="6" t="s">
        <v>173</v>
      </c>
      <c r="G86" s="8">
        <v>19266.400000000001</v>
      </c>
      <c r="H86" s="10">
        <v>0</v>
      </c>
      <c r="I86" s="9">
        <f t="shared" si="3"/>
        <v>0</v>
      </c>
      <c r="J86" s="5">
        <v>8</v>
      </c>
      <c r="K86" s="9">
        <f t="shared" si="4"/>
        <v>0</v>
      </c>
      <c r="L86" s="17">
        <f t="shared" si="5"/>
        <v>0</v>
      </c>
      <c r="M86" s="18"/>
    </row>
    <row r="87" spans="2:13" s="1" customFormat="1" ht="19.649999999999999" customHeight="1" x14ac:dyDescent="0.2">
      <c r="B87" s="5">
        <v>54</v>
      </c>
      <c r="C87" s="6" t="s">
        <v>177</v>
      </c>
      <c r="D87" s="6" t="s">
        <v>178</v>
      </c>
      <c r="E87" s="7" t="s">
        <v>179</v>
      </c>
      <c r="F87" s="6" t="s">
        <v>54</v>
      </c>
      <c r="G87" s="8">
        <v>52.1</v>
      </c>
      <c r="H87" s="10">
        <v>0</v>
      </c>
      <c r="I87" s="9">
        <f t="shared" si="3"/>
        <v>0</v>
      </c>
      <c r="J87" s="5">
        <v>8</v>
      </c>
      <c r="K87" s="9">
        <f t="shared" si="4"/>
        <v>0</v>
      </c>
      <c r="L87" s="17">
        <f t="shared" si="5"/>
        <v>0</v>
      </c>
      <c r="M87" s="18"/>
    </row>
    <row r="88" spans="2:13" s="1" customFormat="1" ht="19.649999999999999" customHeight="1" x14ac:dyDescent="0.2">
      <c r="B88" s="5">
        <v>55</v>
      </c>
      <c r="C88" s="6" t="s">
        <v>180</v>
      </c>
      <c r="D88" s="6" t="s">
        <v>181</v>
      </c>
      <c r="E88" s="7" t="s">
        <v>182</v>
      </c>
      <c r="F88" s="6" t="s">
        <v>79</v>
      </c>
      <c r="G88" s="8">
        <v>787.5</v>
      </c>
      <c r="H88" s="10">
        <v>0</v>
      </c>
      <c r="I88" s="9">
        <f t="shared" si="3"/>
        <v>0</v>
      </c>
      <c r="J88" s="5">
        <v>8</v>
      </c>
      <c r="K88" s="9">
        <f t="shared" si="4"/>
        <v>0</v>
      </c>
      <c r="L88" s="17">
        <f t="shared" si="5"/>
        <v>0</v>
      </c>
      <c r="M88" s="18"/>
    </row>
    <row r="89" spans="2:13" s="1" customFormat="1" ht="19.649999999999999" customHeight="1" x14ac:dyDescent="0.2">
      <c r="B89" s="5">
        <v>56</v>
      </c>
      <c r="C89" s="6" t="s">
        <v>183</v>
      </c>
      <c r="D89" s="6" t="s">
        <v>184</v>
      </c>
      <c r="E89" s="7" t="s">
        <v>185</v>
      </c>
      <c r="F89" s="6" t="s">
        <v>79</v>
      </c>
      <c r="G89" s="8">
        <v>787.5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7">
        <f t="shared" si="5"/>
        <v>0</v>
      </c>
      <c r="M89" s="18"/>
    </row>
    <row r="90" spans="2:13" s="1" customFormat="1" ht="28.65" customHeight="1" x14ac:dyDescent="0.2">
      <c r="B90" s="5">
        <v>57</v>
      </c>
      <c r="C90" s="6" t="s">
        <v>186</v>
      </c>
      <c r="D90" s="6" t="s">
        <v>187</v>
      </c>
      <c r="E90" s="7" t="s">
        <v>188</v>
      </c>
      <c r="F90" s="6" t="s">
        <v>79</v>
      </c>
      <c r="G90" s="8">
        <v>787.5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7">
        <f t="shared" si="5"/>
        <v>0</v>
      </c>
      <c r="M90" s="18"/>
    </row>
    <row r="91" spans="2:13" s="1" customFormat="1" ht="38.85" customHeight="1" x14ac:dyDescent="0.2">
      <c r="B91" s="5">
        <v>58</v>
      </c>
      <c r="C91" s="6" t="s">
        <v>189</v>
      </c>
      <c r="D91" s="6" t="s">
        <v>190</v>
      </c>
      <c r="E91" s="7" t="s">
        <v>191</v>
      </c>
      <c r="F91" s="6" t="s">
        <v>32</v>
      </c>
      <c r="G91" s="8">
        <v>199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7">
        <f t="shared" si="5"/>
        <v>0</v>
      </c>
      <c r="M91" s="18"/>
    </row>
    <row r="92" spans="2:13" s="1" customFormat="1" ht="28.65" customHeight="1" x14ac:dyDescent="0.2">
      <c r="B92" s="5">
        <v>59</v>
      </c>
      <c r="C92" s="6" t="s">
        <v>192</v>
      </c>
      <c r="D92" s="6" t="s">
        <v>193</v>
      </c>
      <c r="E92" s="7" t="s">
        <v>194</v>
      </c>
      <c r="F92" s="6" t="s">
        <v>32</v>
      </c>
      <c r="G92" s="8">
        <v>17.170000000000002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7">
        <f t="shared" si="5"/>
        <v>0</v>
      </c>
      <c r="M92" s="18"/>
    </row>
    <row r="93" spans="2:13" s="1" customFormat="1" ht="28.65" customHeight="1" x14ac:dyDescent="0.2">
      <c r="B93" s="5">
        <v>60</v>
      </c>
      <c r="C93" s="6" t="s">
        <v>195</v>
      </c>
      <c r="D93" s="6" t="s">
        <v>196</v>
      </c>
      <c r="E93" s="7" t="s">
        <v>197</v>
      </c>
      <c r="F93" s="6" t="s">
        <v>32</v>
      </c>
      <c r="G93" s="8">
        <v>69.260000000000005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7">
        <f t="shared" si="5"/>
        <v>0</v>
      </c>
      <c r="M93" s="18"/>
    </row>
    <row r="94" spans="2:13" s="1" customFormat="1" ht="38.85" customHeight="1" x14ac:dyDescent="0.2">
      <c r="B94" s="5">
        <v>61</v>
      </c>
      <c r="C94" s="6" t="s">
        <v>198</v>
      </c>
      <c r="D94" s="6" t="s">
        <v>199</v>
      </c>
      <c r="E94" s="7" t="s">
        <v>200</v>
      </c>
      <c r="F94" s="6" t="s">
        <v>32</v>
      </c>
      <c r="G94" s="8">
        <v>69.260000000000005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7">
        <f t="shared" si="5"/>
        <v>0</v>
      </c>
      <c r="M94" s="18"/>
    </row>
    <row r="95" spans="2:13" s="1" customFormat="1" ht="19.649999999999999" customHeight="1" x14ac:dyDescent="0.2">
      <c r="B95" s="5">
        <v>62</v>
      </c>
      <c r="C95" s="6" t="s">
        <v>201</v>
      </c>
      <c r="D95" s="6" t="s">
        <v>202</v>
      </c>
      <c r="E95" s="7" t="s">
        <v>203</v>
      </c>
      <c r="F95" s="6" t="s">
        <v>204</v>
      </c>
      <c r="G95" s="8">
        <v>100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7">
        <f t="shared" si="5"/>
        <v>0</v>
      </c>
      <c r="M95" s="18"/>
    </row>
    <row r="96" spans="2:13" s="1" customFormat="1" ht="19.649999999999999" customHeight="1" x14ac:dyDescent="0.2">
      <c r="B96" s="5">
        <v>63</v>
      </c>
      <c r="C96" s="6" t="s">
        <v>205</v>
      </c>
      <c r="D96" s="6" t="s">
        <v>206</v>
      </c>
      <c r="E96" s="7" t="s">
        <v>207</v>
      </c>
      <c r="F96" s="6" t="s">
        <v>208</v>
      </c>
      <c r="G96" s="8">
        <v>3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7">
        <f t="shared" si="5"/>
        <v>0</v>
      </c>
      <c r="M96" s="18"/>
    </row>
    <row r="97" spans="2:14" s="1" customFormat="1" ht="19.649999999999999" customHeight="1" x14ac:dyDescent="0.2">
      <c r="B97" s="5">
        <v>64</v>
      </c>
      <c r="C97" s="6" t="s">
        <v>209</v>
      </c>
      <c r="D97" s="6" t="s">
        <v>210</v>
      </c>
      <c r="E97" s="7" t="s">
        <v>211</v>
      </c>
      <c r="F97" s="6" t="s">
        <v>208</v>
      </c>
      <c r="G97" s="8">
        <v>20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7">
        <f t="shared" si="5"/>
        <v>0</v>
      </c>
      <c r="M97" s="18"/>
    </row>
    <row r="98" spans="2:14" s="1" customFormat="1" ht="19.649999999999999" customHeight="1" x14ac:dyDescent="0.2">
      <c r="B98" s="5">
        <v>65</v>
      </c>
      <c r="C98" s="6" t="s">
        <v>212</v>
      </c>
      <c r="D98" s="6" t="s">
        <v>213</v>
      </c>
      <c r="E98" s="7" t="s">
        <v>214</v>
      </c>
      <c r="F98" s="6" t="s">
        <v>208</v>
      </c>
      <c r="G98" s="8">
        <v>12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7">
        <f t="shared" si="5"/>
        <v>0</v>
      </c>
      <c r="M98" s="18"/>
    </row>
    <row r="99" spans="2:14" s="1" customFormat="1" ht="19.649999999999999" customHeight="1" x14ac:dyDescent="0.2">
      <c r="B99" s="5">
        <v>66</v>
      </c>
      <c r="C99" s="6" t="s">
        <v>215</v>
      </c>
      <c r="D99" s="6" t="s">
        <v>216</v>
      </c>
      <c r="E99" s="7" t="s">
        <v>217</v>
      </c>
      <c r="F99" s="6" t="s">
        <v>208</v>
      </c>
      <c r="G99" s="8">
        <v>5</v>
      </c>
      <c r="H99" s="10">
        <v>0</v>
      </c>
      <c r="I99" s="9">
        <f t="shared" ref="I99:I103" si="6">ROUND(G99* H99,2)</f>
        <v>0</v>
      </c>
      <c r="J99" s="5">
        <v>8</v>
      </c>
      <c r="K99" s="9">
        <f t="shared" ref="K99:K103" si="7">ROUND(I99* J99/100,2)</f>
        <v>0</v>
      </c>
      <c r="L99" s="17">
        <f t="shared" ref="L99:L103" si="8">ROUND(I99+ K99,2)</f>
        <v>0</v>
      </c>
      <c r="M99" s="18"/>
    </row>
    <row r="100" spans="2:14" s="1" customFormat="1" ht="19.649999999999999" customHeight="1" x14ac:dyDescent="0.2">
      <c r="B100" s="5">
        <v>67</v>
      </c>
      <c r="C100" s="6" t="s">
        <v>218</v>
      </c>
      <c r="D100" s="6" t="s">
        <v>219</v>
      </c>
      <c r="E100" s="7" t="s">
        <v>220</v>
      </c>
      <c r="F100" s="6" t="s">
        <v>204</v>
      </c>
      <c r="G100" s="8">
        <v>11790</v>
      </c>
      <c r="H100" s="10">
        <v>0</v>
      </c>
      <c r="I100" s="9">
        <f t="shared" si="6"/>
        <v>0</v>
      </c>
      <c r="J100" s="5">
        <v>8</v>
      </c>
      <c r="K100" s="9">
        <f t="shared" si="7"/>
        <v>0</v>
      </c>
      <c r="L100" s="17">
        <f t="shared" si="8"/>
        <v>0</v>
      </c>
      <c r="M100" s="18"/>
    </row>
    <row r="101" spans="2:14" s="1" customFormat="1" ht="19.649999999999999" customHeight="1" x14ac:dyDescent="0.2">
      <c r="B101" s="5">
        <v>68</v>
      </c>
      <c r="C101" s="6" t="s">
        <v>221</v>
      </c>
      <c r="D101" s="6" t="s">
        <v>222</v>
      </c>
      <c r="E101" s="7" t="s">
        <v>223</v>
      </c>
      <c r="F101" s="6" t="s">
        <v>204</v>
      </c>
      <c r="G101" s="8">
        <v>600</v>
      </c>
      <c r="H101" s="10">
        <v>0</v>
      </c>
      <c r="I101" s="9">
        <f t="shared" si="6"/>
        <v>0</v>
      </c>
      <c r="J101" s="5">
        <v>8</v>
      </c>
      <c r="K101" s="9">
        <f t="shared" si="7"/>
        <v>0</v>
      </c>
      <c r="L101" s="17">
        <f t="shared" si="8"/>
        <v>0</v>
      </c>
      <c r="M101" s="18"/>
    </row>
    <row r="102" spans="2:14" s="1" customFormat="1" ht="19.649999999999999" customHeight="1" x14ac:dyDescent="0.2">
      <c r="B102" s="5">
        <v>69</v>
      </c>
      <c r="C102" s="6" t="s">
        <v>224</v>
      </c>
      <c r="D102" s="6" t="s">
        <v>225</v>
      </c>
      <c r="E102" s="7" t="s">
        <v>226</v>
      </c>
      <c r="F102" s="6" t="s">
        <v>204</v>
      </c>
      <c r="G102" s="8">
        <v>258</v>
      </c>
      <c r="H102" s="10">
        <v>0</v>
      </c>
      <c r="I102" s="9">
        <f t="shared" si="6"/>
        <v>0</v>
      </c>
      <c r="J102" s="5">
        <v>8</v>
      </c>
      <c r="K102" s="9">
        <f t="shared" si="7"/>
        <v>0</v>
      </c>
      <c r="L102" s="17">
        <f t="shared" si="8"/>
        <v>0</v>
      </c>
      <c r="M102" s="18"/>
    </row>
    <row r="103" spans="2:14" s="1" customFormat="1" ht="19.649999999999999" customHeight="1" x14ac:dyDescent="0.2">
      <c r="B103" s="5">
        <v>70</v>
      </c>
      <c r="C103" s="6" t="s">
        <v>227</v>
      </c>
      <c r="D103" s="6" t="s">
        <v>228</v>
      </c>
      <c r="E103" s="7" t="s">
        <v>226</v>
      </c>
      <c r="F103" s="6" t="s">
        <v>204</v>
      </c>
      <c r="G103" s="8">
        <v>12</v>
      </c>
      <c r="H103" s="10">
        <v>0</v>
      </c>
      <c r="I103" s="9">
        <f t="shared" si="6"/>
        <v>0</v>
      </c>
      <c r="J103" s="5">
        <v>23</v>
      </c>
      <c r="K103" s="9">
        <f t="shared" si="7"/>
        <v>0</v>
      </c>
      <c r="L103" s="17">
        <f t="shared" si="8"/>
        <v>0</v>
      </c>
      <c r="M103" s="18"/>
    </row>
    <row r="104" spans="2:14" s="1" customFormat="1" ht="55.95" customHeight="1" x14ac:dyDescent="0.2"/>
    <row r="105" spans="2:14" s="1" customFormat="1" ht="21.45" customHeight="1" x14ac:dyDescent="0.2">
      <c r="B105" s="14" t="s">
        <v>229</v>
      </c>
      <c r="C105" s="14"/>
      <c r="D105" s="14"/>
      <c r="E105" s="14"/>
      <c r="F105" s="26">
        <f>ROUND(I32+I35+I36+I37+I38+I39+I40+I41+I42+I43+I44+I45+I46+I47+I48+I49+I50+I51+I52+I53+I54+I55+I56+I57+I58+I59+I60+I61+I62+I63+I64+I65+I66+I67+I68+I69+I70+I71+I72+I73+I74+I75+I76+I77+I78+I79+I80+I81+I82+I83+I84+I85+I86+I87+I88+I89+I90+I91+I92+I93+I94+I95+I96+I97+I98+I99+I100+I101+I102+I103,2)</f>
        <v>0</v>
      </c>
      <c r="G105" s="27"/>
      <c r="H105" s="27"/>
      <c r="I105" s="27"/>
      <c r="J105" s="27"/>
      <c r="K105" s="27"/>
      <c r="L105" s="27"/>
      <c r="M105" s="28"/>
    </row>
    <row r="106" spans="2:14" s="1" customFormat="1" ht="21.45" customHeight="1" x14ac:dyDescent="0.2">
      <c r="B106" s="14" t="s">
        <v>230</v>
      </c>
      <c r="C106" s="14"/>
      <c r="D106" s="14"/>
      <c r="E106" s="14"/>
      <c r="F106" s="29">
        <f>ROUND(L32+L35+L36+L37+L38+L39+L40+L41+L42+L43+L44+L45+L46+L47+L48+L49+L50+L51+L52+L53+L54+L55+L56+L57+L58+L59+L60+L61+L62+L63+L64+L65+L66+L67+L68+L69+L70+L71+L72+L73+L74+L75+L76+L77+L78+L79+L80+L81+L82+L83+L84+L85+L86+L87+L88+L89+L90+L91+L92+L93+L94+L95+L96+L97+L98+L99+L100+L101+L102+L103,2)</f>
        <v>0</v>
      </c>
      <c r="G106" s="30"/>
      <c r="H106" s="30"/>
      <c r="I106" s="30"/>
      <c r="J106" s="30"/>
      <c r="K106" s="30"/>
      <c r="L106" s="30"/>
      <c r="M106" s="31"/>
    </row>
    <row r="107" spans="2:14" s="1" customFormat="1" ht="11.1" customHeight="1" x14ac:dyDescent="0.2"/>
    <row r="108" spans="2:14" s="1" customFormat="1" ht="80.099999999999994" customHeight="1" x14ac:dyDescent="0.2">
      <c r="B108" s="15" t="s">
        <v>245</v>
      </c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2:14" s="1" customFormat="1" ht="2.7" customHeight="1" x14ac:dyDescent="0.2"/>
    <row r="110" spans="2:14" s="1" customFormat="1" ht="110.1" customHeight="1" x14ac:dyDescent="0.2">
      <c r="B110" s="15" t="s">
        <v>246</v>
      </c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2:14" s="1" customFormat="1" ht="5.25" customHeight="1" x14ac:dyDescent="0.2"/>
    <row r="112" spans="2:14" s="1" customFormat="1" ht="110.1" customHeight="1" x14ac:dyDescent="0.2">
      <c r="B112" s="16" t="s">
        <v>247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</row>
    <row r="113" spans="2:14" s="1" customFormat="1" ht="5.25" customHeight="1" x14ac:dyDescent="0.2"/>
    <row r="114" spans="2:14" s="1" customFormat="1" ht="37.950000000000003" customHeight="1" x14ac:dyDescent="0.2">
      <c r="B114" s="11" t="s">
        <v>239</v>
      </c>
      <c r="C114" s="11"/>
      <c r="D114" s="11"/>
      <c r="E114" s="11"/>
      <c r="F114" s="32" t="s">
        <v>240</v>
      </c>
      <c r="G114" s="32"/>
      <c r="H114" s="32"/>
      <c r="I114" s="32"/>
      <c r="J114" s="32"/>
      <c r="K114" s="32"/>
      <c r="L114" s="32"/>
    </row>
    <row r="115" spans="2:14" s="1" customFormat="1" ht="28.65" customHeight="1" x14ac:dyDescent="0.2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</row>
    <row r="116" spans="2:14" s="1" customFormat="1" ht="28.65" customHeight="1" x14ac:dyDescent="0.2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</row>
    <row r="117" spans="2:14" s="1" customFormat="1" ht="28.65" customHeight="1" x14ac:dyDescent="0.2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</row>
    <row r="118" spans="2:14" s="1" customFormat="1" ht="28.65" customHeight="1" x14ac:dyDescent="0.2"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</row>
    <row r="119" spans="2:14" s="1" customFormat="1" ht="2.7" customHeight="1" x14ac:dyDescent="0.2"/>
    <row r="120" spans="2:14" s="1" customFormat="1" ht="203.1" customHeight="1" x14ac:dyDescent="0.2">
      <c r="B120" s="15" t="s">
        <v>248</v>
      </c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2:14" s="1" customFormat="1" ht="2.7" customHeight="1" x14ac:dyDescent="0.2"/>
    <row r="122" spans="2:14" s="1" customFormat="1" ht="36.9" customHeight="1" x14ac:dyDescent="0.2">
      <c r="B122" s="25" t="s">
        <v>249</v>
      </c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</row>
    <row r="123" spans="2:14" s="1" customFormat="1" ht="2.7" customHeight="1" x14ac:dyDescent="0.2"/>
    <row r="124" spans="2:14" s="1" customFormat="1" ht="37.950000000000003" customHeight="1" x14ac:dyDescent="0.2">
      <c r="B124" s="11" t="s">
        <v>241</v>
      </c>
      <c r="C124" s="11"/>
      <c r="D124" s="11"/>
      <c r="E124" s="11"/>
      <c r="F124" s="23" t="s">
        <v>242</v>
      </c>
      <c r="G124" s="23"/>
      <c r="H124" s="23"/>
      <c r="I124" s="23"/>
      <c r="J124" s="23"/>
      <c r="K124" s="23"/>
      <c r="L124" s="23"/>
    </row>
    <row r="125" spans="2:14" s="1" customFormat="1" ht="28.65" customHeight="1" x14ac:dyDescent="0.2"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</row>
    <row r="126" spans="2:14" s="1" customFormat="1" ht="28.65" customHeight="1" x14ac:dyDescent="0.2"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</row>
    <row r="127" spans="2:14" s="1" customFormat="1" ht="28.65" customHeight="1" x14ac:dyDescent="0.2"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</row>
    <row r="128" spans="2:14" s="1" customFormat="1" ht="28.65" customHeight="1" x14ac:dyDescent="0.2"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</row>
    <row r="129" spans="2:14" s="1" customFormat="1" ht="2.7" customHeight="1" x14ac:dyDescent="0.2"/>
    <row r="130" spans="2:14" s="1" customFormat="1" ht="159.9" customHeight="1" x14ac:dyDescent="0.2">
      <c r="B130" s="15" t="s">
        <v>250</v>
      </c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2:14" s="1" customFormat="1" ht="2.7" customHeight="1" x14ac:dyDescent="0.2"/>
    <row r="132" spans="2:14" s="1" customFormat="1" ht="54.9" customHeight="1" x14ac:dyDescent="0.2">
      <c r="B132" s="15" t="s">
        <v>251</v>
      </c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2:14" s="1" customFormat="1" ht="2.7" customHeight="1" x14ac:dyDescent="0.2"/>
    <row r="134" spans="2:14" s="1" customFormat="1" ht="60" customHeight="1" x14ac:dyDescent="0.2">
      <c r="B134" s="16" t="s">
        <v>252</v>
      </c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</row>
    <row r="135" spans="2:14" s="1" customFormat="1" ht="2.7" customHeight="1" x14ac:dyDescent="0.2"/>
    <row r="136" spans="2:14" s="1" customFormat="1" ht="48" customHeight="1" x14ac:dyDescent="0.2">
      <c r="B136" s="16" t="s">
        <v>253</v>
      </c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</row>
    <row r="137" spans="2:14" s="1" customFormat="1" ht="2.7" customHeight="1" x14ac:dyDescent="0.2"/>
    <row r="138" spans="2:14" s="1" customFormat="1" ht="125.1" customHeight="1" x14ac:dyDescent="0.2">
      <c r="B138" s="15" t="s">
        <v>254</v>
      </c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2:14" s="1" customFormat="1" ht="2.7" customHeight="1" x14ac:dyDescent="0.2"/>
    <row r="140" spans="2:14" s="1" customFormat="1" ht="84.9" customHeight="1" x14ac:dyDescent="0.2">
      <c r="B140" s="15" t="s">
        <v>255</v>
      </c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2:14" s="1" customFormat="1" ht="86.85" customHeight="1" x14ac:dyDescent="0.2"/>
    <row r="142" spans="2:14" s="1" customFormat="1" ht="17.7" customHeight="1" x14ac:dyDescent="0.2">
      <c r="I142" s="24" t="s">
        <v>238</v>
      </c>
      <c r="J142" s="24"/>
    </row>
    <row r="143" spans="2:14" s="1" customFormat="1" ht="145.19999999999999" customHeight="1" x14ac:dyDescent="0.2"/>
    <row r="144" spans="2:14" s="1" customFormat="1" ht="81.599999999999994" customHeight="1" x14ac:dyDescent="0.2">
      <c r="B144" s="19" t="s">
        <v>256</v>
      </c>
      <c r="C144" s="19"/>
      <c r="D144" s="19"/>
      <c r="E144" s="19"/>
      <c r="F144" s="19"/>
      <c r="G144" s="19"/>
      <c r="H144" s="19"/>
      <c r="I144" s="19"/>
      <c r="J144" s="19"/>
    </row>
  </sheetData>
  <mergeCells count="126">
    <mergeCell ref="B16:I16"/>
    <mergeCell ref="B18:I18"/>
    <mergeCell ref="B20:I20"/>
    <mergeCell ref="B22:I22"/>
    <mergeCell ref="B3:E3"/>
    <mergeCell ref="B5:E5"/>
    <mergeCell ref="B7:E7"/>
    <mergeCell ref="L91:M91"/>
    <mergeCell ref="L92:M92"/>
    <mergeCell ref="B4:D4"/>
    <mergeCell ref="B6:D6"/>
    <mergeCell ref="B8:D8"/>
    <mergeCell ref="E14:G14"/>
    <mergeCell ref="L81:M81"/>
    <mergeCell ref="L93:M93"/>
    <mergeCell ref="L94:M94"/>
    <mergeCell ref="L95:M95"/>
    <mergeCell ref="L96:M96"/>
    <mergeCell ref="L97:M97"/>
    <mergeCell ref="L98:M98"/>
    <mergeCell ref="L99:M99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I2:O2"/>
    <mergeCell ref="L100:M100"/>
    <mergeCell ref="L101:M101"/>
    <mergeCell ref="L102:M102"/>
    <mergeCell ref="L103:M103"/>
    <mergeCell ref="L31:M31"/>
    <mergeCell ref="L32:M32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F105:M105"/>
    <mergeCell ref="F106:M106"/>
    <mergeCell ref="F114:L114"/>
    <mergeCell ref="F115:L115"/>
    <mergeCell ref="F116:L116"/>
    <mergeCell ref="G11:N12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77:M77"/>
    <mergeCell ref="L78:M78"/>
    <mergeCell ref="L79:M79"/>
    <mergeCell ref="L80:M80"/>
    <mergeCell ref="B130:N130"/>
    <mergeCell ref="B132:N132"/>
    <mergeCell ref="B134:N134"/>
    <mergeCell ref="B136:N136"/>
    <mergeCell ref="B138:N138"/>
    <mergeCell ref="B140:N140"/>
    <mergeCell ref="B144:J144"/>
    <mergeCell ref="B24:L24"/>
    <mergeCell ref="B26:L26"/>
    <mergeCell ref="B29:K29"/>
    <mergeCell ref="F117:L117"/>
    <mergeCell ref="F118:L118"/>
    <mergeCell ref="F124:L124"/>
    <mergeCell ref="F125:L125"/>
    <mergeCell ref="F126:L126"/>
    <mergeCell ref="F127:L127"/>
    <mergeCell ref="F128:L128"/>
    <mergeCell ref="I142:J142"/>
    <mergeCell ref="L65:M65"/>
    <mergeCell ref="L66:M66"/>
    <mergeCell ref="B117:E117"/>
    <mergeCell ref="B118:E118"/>
    <mergeCell ref="B120:N120"/>
    <mergeCell ref="B122:N122"/>
    <mergeCell ref="B124:E124"/>
    <mergeCell ref="B125:E125"/>
    <mergeCell ref="B126:E126"/>
    <mergeCell ref="B127:E127"/>
    <mergeCell ref="B128:E128"/>
    <mergeCell ref="B10:D11"/>
    <mergeCell ref="B105:E105"/>
    <mergeCell ref="B106:E106"/>
    <mergeCell ref="B108:N108"/>
    <mergeCell ref="B110:N110"/>
    <mergeCell ref="B112:N112"/>
    <mergeCell ref="B114:E114"/>
    <mergeCell ref="B115:E115"/>
    <mergeCell ref="B116:E11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Mirosław Koczwara - Lokalne</cp:lastModifiedBy>
  <dcterms:created xsi:type="dcterms:W3CDTF">2024-10-27T17:01:04Z</dcterms:created>
  <dcterms:modified xsi:type="dcterms:W3CDTF">2024-11-15T17:46:53Z</dcterms:modified>
</cp:coreProperties>
</file>